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kł.budżet." sheetId="1" r:id="rId1"/>
  </sheets>
  <definedNames>
    <definedName name="_xlnm.Print_Area" localSheetId="0">'zakł.budżet.'!$A$1:$J$45</definedName>
  </definedNames>
  <calcPr fullCalcOnLoad="1"/>
</workbook>
</file>

<file path=xl/sharedStrings.xml><?xml version="1.0" encoding="utf-8"?>
<sst xmlns="http://schemas.openxmlformats.org/spreadsheetml/2006/main" count="49" uniqueCount="47">
  <si>
    <t>Dz.854</t>
  </si>
  <si>
    <t>Rozdz. 85406</t>
  </si>
  <si>
    <t>Poradnie psych.-pedag.</t>
  </si>
  <si>
    <t>Dz.801</t>
  </si>
  <si>
    <t>Oświata i wychowanie</t>
  </si>
  <si>
    <t>Rozdz. 80101</t>
  </si>
  <si>
    <t>Rozdz. 80110</t>
  </si>
  <si>
    <t>Gimnazja</t>
  </si>
  <si>
    <t>Rozdz. 80102</t>
  </si>
  <si>
    <t>specjalne</t>
  </si>
  <si>
    <t>Rozdz. 80111</t>
  </si>
  <si>
    <t>Gimnazja specjalne</t>
  </si>
  <si>
    <t>Rozdz. 80120</t>
  </si>
  <si>
    <t>Rozdz. 80130</t>
  </si>
  <si>
    <t>Rozdz. 80140</t>
  </si>
  <si>
    <t>Stan środków oborotowych na początek roku</t>
  </si>
  <si>
    <t>Przychody ogółem</t>
  </si>
  <si>
    <t>w tym:</t>
  </si>
  <si>
    <t>dochody własne</t>
  </si>
  <si>
    <t>dotacje z budżetu</t>
  </si>
  <si>
    <t>Wydatki ogółem</t>
  </si>
  <si>
    <t>pozostałe wydatki</t>
  </si>
  <si>
    <t>Stan środków obrotowych na koniec roku</t>
  </si>
  <si>
    <t>OGÓŁEM</t>
  </si>
  <si>
    <t>Specjalne oś. szk-wych</t>
  </si>
  <si>
    <t>Szkoły zawodowe</t>
  </si>
  <si>
    <t>Centra kszt. ustaw. i praktycznego</t>
  </si>
  <si>
    <t>Szkoły podstawowe</t>
  </si>
  <si>
    <t>Szkoły podstawowe specjalne</t>
  </si>
  <si>
    <t>Licea ogólnokształcące</t>
  </si>
  <si>
    <t>Rozdz.80134</t>
  </si>
  <si>
    <t>Szkoły zawodowe spec</t>
  </si>
  <si>
    <t>wynagrodz. i pochodne</t>
  </si>
  <si>
    <t>Dz.926 Rozdz.92604</t>
  </si>
  <si>
    <t>Instytucje kultury fizycznej</t>
  </si>
  <si>
    <t>Rozdz.80146</t>
  </si>
  <si>
    <t>Dokształcanie i doskonalenie nauczycieli</t>
  </si>
  <si>
    <t>Przedszkola</t>
  </si>
  <si>
    <t>Rozdz.85446</t>
  </si>
  <si>
    <t>Edukacyjna opieka wychowawcza</t>
  </si>
  <si>
    <t>Rozdz.80104</t>
  </si>
  <si>
    <t>Rozdz.80123</t>
  </si>
  <si>
    <t>Licea profilowane</t>
  </si>
  <si>
    <t>Rozdz. 85410</t>
  </si>
  <si>
    <t>Internaty i bursy szkolne</t>
  </si>
  <si>
    <t>Plan przychodów i wydatków zakładów budżetowych w 2007 r.</t>
  </si>
  <si>
    <t xml:space="preserve">Załącznik Nr 5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</si>
</sst>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4"/>
      <name val="Arial CE"/>
      <family val="2"/>
    </font>
    <font>
      <u val="single"/>
      <sz val="14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/>
    </xf>
    <xf numFmtId="3" fontId="1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/>
    </xf>
    <xf numFmtId="3" fontId="1" fillId="0" borderId="9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3" fontId="1" fillId="0" borderId="3" xfId="0" applyNumberFormat="1" applyFont="1" applyBorder="1" applyAlignment="1">
      <alignment vertical="top"/>
    </xf>
    <xf numFmtId="0" fontId="1" fillId="0" borderId="7" xfId="0" applyFont="1" applyBorder="1" applyAlignment="1">
      <alignment horizontal="left"/>
    </xf>
    <xf numFmtId="3" fontId="1" fillId="0" borderId="9" xfId="0" applyNumberFormat="1" applyFont="1" applyBorder="1" applyAlignment="1">
      <alignment vertical="top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3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tabSelected="1" view="pageBreakPreview" zoomScale="60" workbookViewId="0" topLeftCell="B25">
      <selection activeCell="D44" sqref="D44:I44"/>
    </sheetView>
  </sheetViews>
  <sheetFormatPr defaultColWidth="9.00390625" defaultRowHeight="12.75"/>
  <cols>
    <col min="1" max="1" width="9.125" style="1" customWidth="1"/>
    <col min="2" max="2" width="31.625" style="1" customWidth="1"/>
    <col min="3" max="3" width="25.125" style="1" customWidth="1"/>
    <col min="4" max="4" width="18.375" style="1" customWidth="1"/>
    <col min="5" max="5" width="18.625" style="1" customWidth="1"/>
    <col min="6" max="6" width="18.125" style="1" customWidth="1"/>
    <col min="7" max="7" width="19.00390625" style="1" customWidth="1"/>
    <col min="8" max="8" width="19.125" style="1" customWidth="1"/>
    <col min="9" max="9" width="16.625" style="1" customWidth="1"/>
    <col min="10" max="10" width="22.125" style="1" customWidth="1"/>
    <col min="11" max="11" width="9.125" style="1" customWidth="1"/>
    <col min="12" max="12" width="9.25390625" style="1" bestFit="1" customWidth="1"/>
    <col min="13" max="16384" width="9.125" style="1" customWidth="1"/>
  </cols>
  <sheetData>
    <row r="1" spans="2:10" ht="18">
      <c r="B1" s="25"/>
      <c r="C1" s="25"/>
      <c r="D1" s="25"/>
      <c r="E1" s="25"/>
      <c r="F1" s="25"/>
      <c r="G1" s="25"/>
      <c r="H1" s="25"/>
      <c r="I1" s="25"/>
      <c r="J1" s="30" t="s">
        <v>46</v>
      </c>
    </row>
    <row r="2" spans="2:10" ht="18">
      <c r="B2" s="40" t="s">
        <v>45</v>
      </c>
      <c r="C2" s="40"/>
      <c r="D2" s="40"/>
      <c r="E2" s="40"/>
      <c r="F2" s="40"/>
      <c r="G2" s="40"/>
      <c r="H2" s="40"/>
      <c r="I2" s="40"/>
      <c r="J2" s="40"/>
    </row>
    <row r="3" spans="2:10" ht="18">
      <c r="B3" s="26"/>
      <c r="C3" s="26"/>
      <c r="D3" s="26"/>
      <c r="E3" s="26"/>
      <c r="F3" s="26"/>
      <c r="G3" s="26"/>
      <c r="H3" s="26"/>
      <c r="I3" s="26"/>
      <c r="J3" s="26"/>
    </row>
    <row r="4" spans="2:10" ht="18.75" thickBot="1">
      <c r="B4" s="31"/>
      <c r="C4" s="31"/>
      <c r="D4" s="31"/>
      <c r="E4" s="31"/>
      <c r="F4" s="31"/>
      <c r="G4" s="31"/>
      <c r="H4" s="31"/>
      <c r="I4" s="31"/>
      <c r="J4" s="31"/>
    </row>
    <row r="5" spans="2:10" ht="12.75" customHeight="1">
      <c r="B5" s="41"/>
      <c r="C5" s="43" t="s">
        <v>15</v>
      </c>
      <c r="D5" s="43" t="s">
        <v>16</v>
      </c>
      <c r="E5" s="44" t="s">
        <v>17</v>
      </c>
      <c r="F5" s="44"/>
      <c r="G5" s="43" t="s">
        <v>20</v>
      </c>
      <c r="H5" s="44" t="s">
        <v>17</v>
      </c>
      <c r="I5" s="44"/>
      <c r="J5" s="45" t="s">
        <v>22</v>
      </c>
    </row>
    <row r="6" spans="2:10" ht="36">
      <c r="B6" s="42"/>
      <c r="C6" s="43"/>
      <c r="D6" s="43"/>
      <c r="E6" s="2" t="s">
        <v>18</v>
      </c>
      <c r="F6" s="2" t="s">
        <v>19</v>
      </c>
      <c r="G6" s="43"/>
      <c r="H6" s="2" t="s">
        <v>32</v>
      </c>
      <c r="I6" s="2" t="s">
        <v>21</v>
      </c>
      <c r="J6" s="45"/>
    </row>
    <row r="7" spans="2:10" ht="21" customHeight="1">
      <c r="B7" s="9" t="s">
        <v>0</v>
      </c>
      <c r="C7" s="3"/>
      <c r="D7" s="3"/>
      <c r="E7" s="3"/>
      <c r="F7" s="3"/>
      <c r="G7" s="3"/>
      <c r="H7" s="3"/>
      <c r="I7" s="3"/>
      <c r="J7" s="10"/>
    </row>
    <row r="8" spans="2:10" ht="36" customHeight="1">
      <c r="B8" s="24" t="s">
        <v>39</v>
      </c>
      <c r="C8" s="3"/>
      <c r="D8" s="27">
        <f aca="true" t="shared" si="0" ref="D8:I8">D12+D14+D16</f>
        <v>1570000</v>
      </c>
      <c r="E8" s="27">
        <f t="shared" si="0"/>
        <v>50000</v>
      </c>
      <c r="F8" s="27">
        <f t="shared" si="0"/>
        <v>1520000</v>
      </c>
      <c r="G8" s="27">
        <f t="shared" si="0"/>
        <v>1570000</v>
      </c>
      <c r="H8" s="27">
        <f t="shared" si="0"/>
        <v>1378000</v>
      </c>
      <c r="I8" s="27">
        <f t="shared" si="0"/>
        <v>192000</v>
      </c>
      <c r="J8" s="10"/>
    </row>
    <row r="9" spans="2:10" ht="18" hidden="1">
      <c r="B9" s="11"/>
      <c r="C9" s="3"/>
      <c r="D9" s="3"/>
      <c r="E9" s="3"/>
      <c r="F9" s="3"/>
      <c r="G9" s="3"/>
      <c r="H9" s="3"/>
      <c r="I9" s="3"/>
      <c r="J9" s="10"/>
    </row>
    <row r="10" spans="2:10" ht="18" hidden="1">
      <c r="B10" s="11" t="s">
        <v>24</v>
      </c>
      <c r="C10" s="3"/>
      <c r="D10" s="3"/>
      <c r="E10" s="3"/>
      <c r="F10" s="3"/>
      <c r="G10" s="3"/>
      <c r="H10" s="3"/>
      <c r="I10" s="3"/>
      <c r="J10" s="10"/>
    </row>
    <row r="11" spans="2:10" ht="18">
      <c r="B11" s="11" t="s">
        <v>1</v>
      </c>
      <c r="C11" s="3"/>
      <c r="D11" s="3"/>
      <c r="E11" s="3"/>
      <c r="F11" s="3"/>
      <c r="G11" s="3"/>
      <c r="H11" s="3"/>
      <c r="I11" s="3"/>
      <c r="J11" s="10"/>
    </row>
    <row r="12" spans="2:12" ht="18">
      <c r="B12" s="11" t="s">
        <v>2</v>
      </c>
      <c r="C12" s="3"/>
      <c r="D12" s="3">
        <f>E12+F12</f>
        <v>1300000</v>
      </c>
      <c r="E12" s="3">
        <v>0</v>
      </c>
      <c r="F12" s="3">
        <v>1300000</v>
      </c>
      <c r="G12" s="3">
        <f>D12</f>
        <v>1300000</v>
      </c>
      <c r="H12" s="3">
        <f>G12*0.9</f>
        <v>1170000</v>
      </c>
      <c r="I12" s="3">
        <f>G12-H12</f>
        <v>130000</v>
      </c>
      <c r="J12" s="10"/>
      <c r="L12" s="1">
        <v>0.9</v>
      </c>
    </row>
    <row r="13" spans="2:10" ht="18">
      <c r="B13" s="11" t="s">
        <v>43</v>
      </c>
      <c r="C13" s="3"/>
      <c r="D13" s="3"/>
      <c r="E13" s="3"/>
      <c r="F13" s="3"/>
      <c r="G13" s="3"/>
      <c r="H13" s="3"/>
      <c r="I13" s="3"/>
      <c r="J13" s="10"/>
    </row>
    <row r="14" spans="2:12" ht="18">
      <c r="B14" s="11" t="s">
        <v>44</v>
      </c>
      <c r="C14" s="3"/>
      <c r="D14" s="3">
        <f>E14+F14</f>
        <v>250000</v>
      </c>
      <c r="E14" s="3">
        <v>50000</v>
      </c>
      <c r="F14" s="3">
        <v>200000</v>
      </c>
      <c r="G14" s="3">
        <f>D14</f>
        <v>250000</v>
      </c>
      <c r="H14" s="3">
        <f>G14*0.8</f>
        <v>200000</v>
      </c>
      <c r="I14" s="3">
        <f>G14-H14</f>
        <v>50000</v>
      </c>
      <c r="J14" s="10"/>
      <c r="L14" s="1">
        <v>0.8</v>
      </c>
    </row>
    <row r="15" spans="2:10" ht="18">
      <c r="B15" s="11" t="s">
        <v>38</v>
      </c>
      <c r="C15" s="3"/>
      <c r="D15" s="3"/>
      <c r="E15" s="3"/>
      <c r="F15" s="3"/>
      <c r="G15" s="3"/>
      <c r="H15" s="3"/>
      <c r="I15" s="3"/>
      <c r="J15" s="10"/>
    </row>
    <row r="16" spans="2:10" ht="39.75" customHeight="1" thickBot="1">
      <c r="B16" s="18" t="s">
        <v>36</v>
      </c>
      <c r="C16" s="20"/>
      <c r="D16" s="28">
        <f>E16+F16</f>
        <v>20000</v>
      </c>
      <c r="E16" s="28">
        <v>0</v>
      </c>
      <c r="F16" s="28">
        <v>20000</v>
      </c>
      <c r="G16" s="28">
        <f>D16</f>
        <v>20000</v>
      </c>
      <c r="H16" s="28">
        <v>8000</v>
      </c>
      <c r="I16" s="28">
        <f>G16-H16</f>
        <v>12000</v>
      </c>
      <c r="J16" s="22"/>
    </row>
    <row r="17" spans="2:10" ht="18">
      <c r="B17" s="32" t="s">
        <v>3</v>
      </c>
      <c r="C17" s="6"/>
      <c r="D17" s="6"/>
      <c r="E17" s="6"/>
      <c r="F17" s="6"/>
      <c r="G17" s="6"/>
      <c r="H17" s="6"/>
      <c r="I17" s="6"/>
      <c r="J17" s="15"/>
    </row>
    <row r="18" spans="2:10" ht="18">
      <c r="B18" s="33" t="s">
        <v>4</v>
      </c>
      <c r="C18" s="3"/>
      <c r="D18" s="27">
        <f aca="true" t="shared" si="1" ref="D18:I18">D20+D22+D24+D26+D29+D31+D33+D35+D37+D39+D42</f>
        <v>46657824</v>
      </c>
      <c r="E18" s="27">
        <f t="shared" si="1"/>
        <v>2680000</v>
      </c>
      <c r="F18" s="27">
        <f t="shared" si="1"/>
        <v>43977824</v>
      </c>
      <c r="G18" s="27">
        <f t="shared" si="1"/>
        <v>46657824</v>
      </c>
      <c r="H18" s="27">
        <f t="shared" si="1"/>
        <v>40950041.6</v>
      </c>
      <c r="I18" s="27">
        <f t="shared" si="1"/>
        <v>5707782.399999999</v>
      </c>
      <c r="J18" s="10"/>
    </row>
    <row r="19" spans="2:10" ht="18">
      <c r="B19" s="11" t="s">
        <v>5</v>
      </c>
      <c r="C19" s="3"/>
      <c r="D19" s="3"/>
      <c r="E19" s="3"/>
      <c r="F19" s="3"/>
      <c r="G19" s="3"/>
      <c r="H19" s="3"/>
      <c r="I19" s="3"/>
      <c r="J19" s="10"/>
    </row>
    <row r="20" spans="2:12" ht="18">
      <c r="B20" s="11" t="s">
        <v>27</v>
      </c>
      <c r="C20" s="3"/>
      <c r="D20" s="3">
        <f>E20+F20</f>
        <v>13120550</v>
      </c>
      <c r="E20" s="3">
        <v>500000</v>
      </c>
      <c r="F20" s="3">
        <v>12620550</v>
      </c>
      <c r="G20" s="3">
        <f>D20</f>
        <v>13120550</v>
      </c>
      <c r="H20" s="3">
        <f>G20*0.9</f>
        <v>11808495</v>
      </c>
      <c r="I20" s="3">
        <f>G20-H20</f>
        <v>1312055</v>
      </c>
      <c r="J20" s="10"/>
      <c r="L20" s="1">
        <v>0.9</v>
      </c>
    </row>
    <row r="21" spans="2:10" ht="18">
      <c r="B21" s="11" t="s">
        <v>8</v>
      </c>
      <c r="C21" s="3"/>
      <c r="D21" s="3"/>
      <c r="E21" s="3"/>
      <c r="F21" s="3"/>
      <c r="G21" s="3"/>
      <c r="H21" s="3"/>
      <c r="I21" s="3"/>
      <c r="J21" s="10"/>
    </row>
    <row r="22" spans="2:12" ht="36" customHeight="1">
      <c r="B22" s="13" t="s">
        <v>28</v>
      </c>
      <c r="C22" s="3"/>
      <c r="D22" s="29">
        <f>E22+F22</f>
        <v>500000</v>
      </c>
      <c r="E22" s="29">
        <v>0</v>
      </c>
      <c r="F22" s="29">
        <v>500000</v>
      </c>
      <c r="G22" s="29">
        <f>D22</f>
        <v>500000</v>
      </c>
      <c r="H22" s="29">
        <f>G22*0.95</f>
        <v>475000</v>
      </c>
      <c r="I22" s="29">
        <f>G22-H22</f>
        <v>25000</v>
      </c>
      <c r="J22" s="10"/>
      <c r="L22" s="1">
        <v>0.95</v>
      </c>
    </row>
    <row r="23" spans="2:10" ht="18">
      <c r="B23" s="21" t="s">
        <v>40</v>
      </c>
      <c r="C23" s="3"/>
      <c r="D23" s="3"/>
      <c r="E23" s="3"/>
      <c r="F23" s="3"/>
      <c r="G23" s="3"/>
      <c r="H23" s="3"/>
      <c r="I23" s="3"/>
      <c r="J23" s="10"/>
    </row>
    <row r="24" spans="2:12" ht="18">
      <c r="B24" s="11" t="s">
        <v>37</v>
      </c>
      <c r="C24" s="3"/>
      <c r="D24" s="3">
        <f>E24+F24</f>
        <v>8620000</v>
      </c>
      <c r="E24" s="3">
        <v>1500000</v>
      </c>
      <c r="F24" s="3">
        <v>7120000</v>
      </c>
      <c r="G24" s="3">
        <f>D24</f>
        <v>8620000</v>
      </c>
      <c r="H24" s="3">
        <f>G24*0.8</f>
        <v>6896000</v>
      </c>
      <c r="I24" s="3">
        <f>G24-H24</f>
        <v>1724000</v>
      </c>
      <c r="J24" s="10"/>
      <c r="L24" s="1">
        <v>0.8</v>
      </c>
    </row>
    <row r="25" spans="2:10" ht="18">
      <c r="B25" s="11" t="s">
        <v>6</v>
      </c>
      <c r="C25" s="3"/>
      <c r="D25" s="3"/>
      <c r="E25" s="3"/>
      <c r="F25" s="3"/>
      <c r="G25" s="3"/>
      <c r="H25" s="3"/>
      <c r="I25" s="3"/>
      <c r="J25" s="10"/>
    </row>
    <row r="26" spans="2:12" ht="18">
      <c r="B26" s="11" t="s">
        <v>7</v>
      </c>
      <c r="C26" s="3"/>
      <c r="D26" s="3">
        <f>E26+F26</f>
        <v>7700000</v>
      </c>
      <c r="E26" s="3">
        <v>200000</v>
      </c>
      <c r="F26" s="3">
        <v>7500000</v>
      </c>
      <c r="G26" s="3">
        <f>D26</f>
        <v>7700000</v>
      </c>
      <c r="H26" s="3">
        <f>G26*0.9</f>
        <v>6930000</v>
      </c>
      <c r="I26" s="3">
        <f>G26-H26</f>
        <v>770000</v>
      </c>
      <c r="J26" s="10"/>
      <c r="L26" s="1">
        <v>0.9</v>
      </c>
    </row>
    <row r="27" spans="2:12" ht="18" hidden="1">
      <c r="B27" s="11" t="s">
        <v>9</v>
      </c>
      <c r="C27" s="3"/>
      <c r="D27" s="3">
        <f>E27+F27</f>
        <v>0</v>
      </c>
      <c r="E27" s="3"/>
      <c r="F27" s="3"/>
      <c r="G27" s="3">
        <f>D27</f>
        <v>0</v>
      </c>
      <c r="H27" s="3">
        <f>G27*0.85</f>
        <v>0</v>
      </c>
      <c r="I27" s="3">
        <f>G27-H27</f>
        <v>0</v>
      </c>
      <c r="J27" s="10"/>
      <c r="L27" s="1">
        <v>0.8</v>
      </c>
    </row>
    <row r="28" spans="2:10" ht="18">
      <c r="B28" s="11" t="s">
        <v>10</v>
      </c>
      <c r="C28" s="3"/>
      <c r="D28" s="3"/>
      <c r="E28" s="3"/>
      <c r="F28" s="3"/>
      <c r="G28" s="5"/>
      <c r="H28" s="3"/>
      <c r="I28" s="3"/>
      <c r="J28" s="10"/>
    </row>
    <row r="29" spans="2:12" ht="18">
      <c r="B29" s="11" t="s">
        <v>11</v>
      </c>
      <c r="C29" s="3"/>
      <c r="D29" s="3">
        <f>E29+F29</f>
        <v>500000</v>
      </c>
      <c r="E29" s="3">
        <v>0</v>
      </c>
      <c r="F29" s="3">
        <v>500000</v>
      </c>
      <c r="G29" s="3">
        <f>D29</f>
        <v>500000</v>
      </c>
      <c r="H29" s="3">
        <f>G29*0.95</f>
        <v>475000</v>
      </c>
      <c r="I29" s="3">
        <f>G29-H29</f>
        <v>25000</v>
      </c>
      <c r="J29" s="10"/>
      <c r="L29" s="1">
        <v>0.95</v>
      </c>
    </row>
    <row r="30" spans="2:10" ht="18">
      <c r="B30" s="11" t="s">
        <v>12</v>
      </c>
      <c r="C30" s="3"/>
      <c r="D30" s="3"/>
      <c r="E30" s="3"/>
      <c r="F30" s="3"/>
      <c r="G30" s="3"/>
      <c r="H30" s="3"/>
      <c r="I30" s="3"/>
      <c r="J30" s="10"/>
    </row>
    <row r="31" spans="2:12" ht="18">
      <c r="B31" s="11" t="s">
        <v>29</v>
      </c>
      <c r="C31" s="3"/>
      <c r="D31" s="5">
        <f>E31+F31</f>
        <v>5477274</v>
      </c>
      <c r="E31" s="3">
        <v>100000</v>
      </c>
      <c r="F31" s="3">
        <v>5377274</v>
      </c>
      <c r="G31" s="3">
        <f>D31</f>
        <v>5477274</v>
      </c>
      <c r="H31" s="3">
        <f>G31*0.9</f>
        <v>4929546.600000001</v>
      </c>
      <c r="I31" s="3">
        <f>G31-H31</f>
        <v>547727.3999999994</v>
      </c>
      <c r="J31" s="10"/>
      <c r="L31" s="1">
        <v>0.9</v>
      </c>
    </row>
    <row r="32" spans="2:10" ht="18">
      <c r="B32" s="21" t="s">
        <v>41</v>
      </c>
      <c r="C32" s="3"/>
      <c r="D32" s="5"/>
      <c r="E32" s="3"/>
      <c r="F32" s="3"/>
      <c r="G32" s="3"/>
      <c r="H32" s="3"/>
      <c r="I32" s="3"/>
      <c r="J32" s="10"/>
    </row>
    <row r="33" spans="2:12" ht="18">
      <c r="B33" s="11" t="s">
        <v>42</v>
      </c>
      <c r="C33" s="3"/>
      <c r="D33" s="5">
        <f>E33+F33</f>
        <v>2130000</v>
      </c>
      <c r="E33" s="3">
        <v>30000</v>
      </c>
      <c r="F33" s="3">
        <v>2100000</v>
      </c>
      <c r="G33" s="3">
        <f>D33</f>
        <v>2130000</v>
      </c>
      <c r="H33" s="3">
        <f>G33*0.9</f>
        <v>1917000</v>
      </c>
      <c r="I33" s="3">
        <f>G33-H33</f>
        <v>213000</v>
      </c>
      <c r="J33" s="10"/>
      <c r="L33" s="1">
        <v>0.9</v>
      </c>
    </row>
    <row r="34" spans="2:10" ht="18">
      <c r="B34" s="11" t="s">
        <v>13</v>
      </c>
      <c r="C34" s="3"/>
      <c r="D34" s="3"/>
      <c r="E34" s="3"/>
      <c r="F34" s="3"/>
      <c r="G34" s="3"/>
      <c r="H34" s="3"/>
      <c r="I34" s="3"/>
      <c r="J34" s="10"/>
    </row>
    <row r="35" spans="2:12" ht="18">
      <c r="B35" s="11" t="s">
        <v>25</v>
      </c>
      <c r="C35" s="3"/>
      <c r="D35" s="3">
        <f>E35+F35</f>
        <v>6950000</v>
      </c>
      <c r="E35" s="3">
        <v>250000</v>
      </c>
      <c r="F35" s="3">
        <v>6700000</v>
      </c>
      <c r="G35" s="3">
        <f>D35</f>
        <v>6950000</v>
      </c>
      <c r="H35" s="3">
        <f>G35*0.9</f>
        <v>6255000</v>
      </c>
      <c r="I35" s="3">
        <f>G35-H35</f>
        <v>695000</v>
      </c>
      <c r="J35" s="10"/>
      <c r="L35" s="1">
        <v>0.9</v>
      </c>
    </row>
    <row r="36" spans="2:10" ht="18">
      <c r="B36" s="11" t="s">
        <v>30</v>
      </c>
      <c r="C36" s="3"/>
      <c r="D36" s="3"/>
      <c r="E36" s="3"/>
      <c r="F36" s="3"/>
      <c r="G36" s="3"/>
      <c r="H36" s="3"/>
      <c r="I36" s="3"/>
      <c r="J36" s="10"/>
    </row>
    <row r="37" spans="2:12" ht="18">
      <c r="B37" s="11" t="s">
        <v>31</v>
      </c>
      <c r="C37" s="3"/>
      <c r="D37" s="3">
        <f>E37+F37</f>
        <v>200000</v>
      </c>
      <c r="E37" s="3">
        <v>0</v>
      </c>
      <c r="F37" s="3">
        <v>200000</v>
      </c>
      <c r="G37" s="3">
        <f>D37</f>
        <v>200000</v>
      </c>
      <c r="H37" s="3">
        <f>G37*0.95</f>
        <v>190000</v>
      </c>
      <c r="I37" s="3">
        <f>G37-H37</f>
        <v>10000</v>
      </c>
      <c r="J37" s="10"/>
      <c r="L37" s="1">
        <v>0.95</v>
      </c>
    </row>
    <row r="38" spans="2:10" ht="18">
      <c r="B38" s="11" t="s">
        <v>14</v>
      </c>
      <c r="C38" s="3"/>
      <c r="D38" s="3"/>
      <c r="E38" s="3"/>
      <c r="F38" s="3"/>
      <c r="G38" s="3"/>
      <c r="H38" s="3"/>
      <c r="I38" s="3"/>
      <c r="J38" s="10"/>
    </row>
    <row r="39" spans="2:10" ht="18">
      <c r="B39" s="37" t="s">
        <v>26</v>
      </c>
      <c r="C39" s="38"/>
      <c r="D39" s="35">
        <f>E39+F39</f>
        <v>1200000</v>
      </c>
      <c r="E39" s="35">
        <v>100000</v>
      </c>
      <c r="F39" s="35">
        <v>1100000</v>
      </c>
      <c r="G39" s="35">
        <f>D39</f>
        <v>1200000</v>
      </c>
      <c r="H39" s="35">
        <v>1050000</v>
      </c>
      <c r="I39" s="35">
        <f>G39-H39</f>
        <v>150000</v>
      </c>
      <c r="J39" s="10"/>
    </row>
    <row r="40" spans="2:10" ht="18">
      <c r="B40" s="37"/>
      <c r="C40" s="39"/>
      <c r="D40" s="36"/>
      <c r="E40" s="36"/>
      <c r="F40" s="36"/>
      <c r="G40" s="36"/>
      <c r="H40" s="36"/>
      <c r="I40" s="36"/>
      <c r="J40" s="10"/>
    </row>
    <row r="41" spans="2:10" ht="18">
      <c r="B41" s="13" t="s">
        <v>35</v>
      </c>
      <c r="C41" s="3"/>
      <c r="D41" s="3"/>
      <c r="E41" s="3"/>
      <c r="F41" s="3"/>
      <c r="G41" s="3"/>
      <c r="H41" s="3"/>
      <c r="I41" s="3"/>
      <c r="J41" s="10"/>
    </row>
    <row r="42" spans="2:10" ht="54.75" thickBot="1">
      <c r="B42" s="18" t="s">
        <v>36</v>
      </c>
      <c r="C42" s="4"/>
      <c r="D42" s="4">
        <f>E42+F42</f>
        <v>260000</v>
      </c>
      <c r="E42" s="4">
        <v>0</v>
      </c>
      <c r="F42" s="4">
        <v>260000</v>
      </c>
      <c r="G42" s="4">
        <f>D42</f>
        <v>260000</v>
      </c>
      <c r="H42" s="4">
        <v>24000</v>
      </c>
      <c r="I42" s="4">
        <f>F42-H42</f>
        <v>236000</v>
      </c>
      <c r="J42" s="12"/>
    </row>
    <row r="43" spans="2:10" ht="21" customHeight="1">
      <c r="B43" s="34" t="s">
        <v>33</v>
      </c>
      <c r="C43" s="7"/>
      <c r="D43" s="7"/>
      <c r="E43" s="7"/>
      <c r="F43" s="7"/>
      <c r="G43" s="7"/>
      <c r="H43" s="7"/>
      <c r="I43" s="7"/>
      <c r="J43" s="14"/>
    </row>
    <row r="44" spans="2:10" ht="34.5" customHeight="1">
      <c r="B44" s="34" t="s">
        <v>34</v>
      </c>
      <c r="C44" s="8"/>
      <c r="D44" s="46">
        <v>3172650</v>
      </c>
      <c r="E44" s="46">
        <v>1872000</v>
      </c>
      <c r="F44" s="46">
        <v>1300650</v>
      </c>
      <c r="G44" s="46">
        <v>3172650</v>
      </c>
      <c r="H44" s="46">
        <v>1959000</v>
      </c>
      <c r="I44" s="46">
        <v>1213650</v>
      </c>
      <c r="J44" s="15"/>
    </row>
    <row r="45" spans="2:10" s="19" customFormat="1" ht="18.75" thickBot="1">
      <c r="B45" s="23" t="s">
        <v>23</v>
      </c>
      <c r="C45" s="16"/>
      <c r="D45" s="16">
        <f>D8+D18+D44</f>
        <v>51400474</v>
      </c>
      <c r="E45" s="16">
        <f>E8+E18+E44</f>
        <v>4602000</v>
      </c>
      <c r="F45" s="16">
        <f>F8+F18+F44</f>
        <v>46798474</v>
      </c>
      <c r="G45" s="16">
        <f>G8+G18+G44</f>
        <v>51400474</v>
      </c>
      <c r="H45" s="16">
        <f>H8+H18+H44</f>
        <v>44287041.6</v>
      </c>
      <c r="I45" s="16">
        <f>I8+I18+I44</f>
        <v>7113432.399999999</v>
      </c>
      <c r="J45" s="17"/>
    </row>
  </sheetData>
  <mergeCells count="16">
    <mergeCell ref="B2:J2"/>
    <mergeCell ref="B5:B6"/>
    <mergeCell ref="C5:C6"/>
    <mergeCell ref="D5:D6"/>
    <mergeCell ref="E5:F5"/>
    <mergeCell ref="G5:G6"/>
    <mergeCell ref="H5:I5"/>
    <mergeCell ref="J5:J6"/>
    <mergeCell ref="B39:B40"/>
    <mergeCell ref="C39:C40"/>
    <mergeCell ref="D39:D40"/>
    <mergeCell ref="E39:E40"/>
    <mergeCell ref="F39:F40"/>
    <mergeCell ref="G39:G40"/>
    <mergeCell ref="H39:H40"/>
    <mergeCell ref="I39:I40"/>
  </mergeCells>
  <printOptions/>
  <pageMargins left="0.75" right="0.11" top="0.4" bottom="0.47" header="0.24" footer="0.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Skarbnik</cp:lastModifiedBy>
  <cp:lastPrinted>2007-02-22T07:48:42Z</cp:lastPrinted>
  <dcterms:created xsi:type="dcterms:W3CDTF">2001-10-26T07:46:34Z</dcterms:created>
  <dcterms:modified xsi:type="dcterms:W3CDTF">2007-02-22T08:22:34Z</dcterms:modified>
  <cp:category/>
  <cp:version/>
  <cp:contentType/>
  <cp:contentStatus/>
</cp:coreProperties>
</file>