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7" sheetId="1" r:id="rId1"/>
  </sheets>
  <definedNames/>
  <calcPr fullCalcOnLoad="1"/>
</workbook>
</file>

<file path=xl/sharedStrings.xml><?xml version="1.0" encoding="utf-8"?>
<sst xmlns="http://schemas.openxmlformats.org/spreadsheetml/2006/main" count="211" uniqueCount="137">
  <si>
    <t>Lp.</t>
  </si>
  <si>
    <t>Nazwa szkoły/placówki</t>
  </si>
  <si>
    <t>Rozdział</t>
  </si>
  <si>
    <t>Planowana liczba uczniów w 2010 r. wg SIO</t>
  </si>
  <si>
    <t>Planowana liczba uczniów wg wniosku</t>
  </si>
  <si>
    <t>Niepełnosprawni</t>
  </si>
  <si>
    <t>Planow.kwota na 1 ucznia / dziecko   w zł  rocznie</t>
  </si>
  <si>
    <t xml:space="preserve">Dział 801 - Oswiata i wychowanie </t>
  </si>
  <si>
    <t>Społeczna Szkoła Podstawowa</t>
  </si>
  <si>
    <t>188/200</t>
  </si>
  <si>
    <t>10/68,50</t>
  </si>
  <si>
    <t>Niepubliczne Przedszkole Nr 1 Sielec</t>
  </si>
  <si>
    <t>Niepubliczne Przedszkole Zakrzów</t>
  </si>
  <si>
    <t>70/80</t>
  </si>
  <si>
    <t>I Społeczne Gimnazjum</t>
  </si>
  <si>
    <t>67/75</t>
  </si>
  <si>
    <t>2/12,4</t>
  </si>
  <si>
    <t>II Społeczne Gimnazjum</t>
  </si>
  <si>
    <t>88/120</t>
  </si>
  <si>
    <t>2/7,2</t>
  </si>
  <si>
    <t>dla mł.</t>
  </si>
  <si>
    <t>193/200</t>
  </si>
  <si>
    <t>1/12,4</t>
  </si>
  <si>
    <t>Społeczne Liceum Ogólnokształcące</t>
  </si>
  <si>
    <t>43/80</t>
  </si>
  <si>
    <t>dd zaoczne</t>
  </si>
  <si>
    <t>2l.zaoczne</t>
  </si>
  <si>
    <t>259/200</t>
  </si>
  <si>
    <t>155/162</t>
  </si>
  <si>
    <t xml:space="preserve"> dd wiecz.</t>
  </si>
  <si>
    <t>Technikum Uzup. dla Dorosłych TWP</t>
  </si>
  <si>
    <t>100/150</t>
  </si>
  <si>
    <t>dd zaoczna</t>
  </si>
  <si>
    <t>Szkoła Policealna dla Dor.TWP</t>
  </si>
  <si>
    <t>50/75</t>
  </si>
  <si>
    <t>Profesjonalna Szkoła Biznesu</t>
  </si>
  <si>
    <t>27/30</t>
  </si>
  <si>
    <t>Niepubliczna Szkoła Policealna w PSB</t>
  </si>
  <si>
    <t>10;20</t>
  </si>
  <si>
    <t>Elitarna Szkoła Służb Ochrony i Biznesu "COBRA"</t>
  </si>
  <si>
    <t>60/100</t>
  </si>
  <si>
    <t>Polic.Szkoła Centrum Kształcenia Europejskiego "WIEDZA"</t>
  </si>
  <si>
    <t>100/300</t>
  </si>
  <si>
    <t>Policealne Studium Detektywów i Pracowników Ochrony "Ochroniarz"</t>
  </si>
  <si>
    <t>50/100</t>
  </si>
  <si>
    <t>Niepubliczne Uzup. Tech. Mechaniczne dD</t>
  </si>
  <si>
    <t>Niepubliczne Polic. Stud. Zawod. BHP</t>
  </si>
  <si>
    <t>Niepubliczne Polic. Studium Informatyczne</t>
  </si>
  <si>
    <t>24+23</t>
  </si>
  <si>
    <t>Niepubl. Uzup. Techn. Budown. Dla Dor.</t>
  </si>
  <si>
    <t>dd wiecz.</t>
  </si>
  <si>
    <t>Niepubl.Uzup. Technikum Budowlane dD stacj.</t>
  </si>
  <si>
    <t>107/0</t>
  </si>
  <si>
    <t>Niepubl.Uzup. Technikum Budowlane dD zaoczne</t>
  </si>
  <si>
    <t>111/165</t>
  </si>
  <si>
    <t>Niepubliczne Uzup. Technikum Fryzjerskie</t>
  </si>
  <si>
    <t>65/90</t>
  </si>
  <si>
    <t>Niepubliczne Polic. Studium Zawod.Informatyki</t>
  </si>
  <si>
    <t>123/80</t>
  </si>
  <si>
    <t>Niepubliczne Polic. Studium Zawod. Ochr. Śr.</t>
  </si>
  <si>
    <t>30/30</t>
  </si>
  <si>
    <t>Niepubliczne Polic. Studium Zawod. Logistykii</t>
  </si>
  <si>
    <t>82/50</t>
  </si>
  <si>
    <t>72/70</t>
  </si>
  <si>
    <t>Niepubliczne Polic. Studium Administracji</t>
  </si>
  <si>
    <t>53/50</t>
  </si>
  <si>
    <t>Prywatne Uzup. Technikum Mech. dla Dor.</t>
  </si>
  <si>
    <t>95/135</t>
  </si>
  <si>
    <t>mł.dzienne</t>
  </si>
  <si>
    <t xml:space="preserve">Prywatne Technikum Fryzjerskie </t>
  </si>
  <si>
    <t>17/37</t>
  </si>
  <si>
    <t>I Niepubl. Polic. Studium Zawod. BHP dla dor.</t>
  </si>
  <si>
    <t>22/52</t>
  </si>
  <si>
    <t>Niepubl.Polic.St.Zawod.Fryzjerskie dla dor.</t>
  </si>
  <si>
    <t>12/40</t>
  </si>
  <si>
    <t>Niepubl.Polic.St.Zawod.Geodezyjne dla dor.</t>
  </si>
  <si>
    <t>25/55</t>
  </si>
  <si>
    <t>I Niepubl.Uzup.Techn.Elektryczne dla dor.</t>
  </si>
  <si>
    <t>15/50</t>
  </si>
  <si>
    <t>Niepubl.Uzup.Technikum Gastronom.dla Dor.</t>
  </si>
  <si>
    <t>Akademia Kreowania Wizerunku</t>
  </si>
  <si>
    <t>61/78</t>
  </si>
  <si>
    <t>Dział 854 - Edukacyjna Opieka Wychowawcza</t>
  </si>
  <si>
    <t>38.</t>
  </si>
  <si>
    <t>Ośrodek Rehabilitacyjno-Edukacyjno-Wychowawczy</t>
  </si>
  <si>
    <t>40 + 3 ww</t>
  </si>
  <si>
    <t>41429//3663</t>
  </si>
  <si>
    <t>RAZEM</t>
  </si>
  <si>
    <t>Rozdziały</t>
  </si>
  <si>
    <t>Niepubliczny Punkt Przedszkolny Bajkowa Chatka</t>
  </si>
  <si>
    <t>I Społeczne Liceum Ogólnokształcace</t>
  </si>
  <si>
    <t>Niepubliczne Liceum Ogólnokształcace dla Dor.</t>
  </si>
  <si>
    <t>Niepubliczne Uzup. Liceum Ogólnokszt. dla Dor.</t>
  </si>
  <si>
    <t>I Niepubliczne Liceum Ogólnokszt. dla Dor.</t>
  </si>
  <si>
    <t>I Niepubliczne Uzup. Liceum Ogólnokszt. dla Dor.</t>
  </si>
  <si>
    <t>Niepubliczne Polic. Studium Zawod. Hotelarstwa</t>
  </si>
  <si>
    <t>NAZWA</t>
  </si>
  <si>
    <t>Kwota dotacji</t>
  </si>
  <si>
    <t>Publiczne Katolickie Gimnazjum</t>
  </si>
  <si>
    <t>Publiczna Katolicka Szkoła Podstawowa</t>
  </si>
  <si>
    <t>Publiczna Zasadnicza Szkoła Zawodowa dla Dorosłych</t>
  </si>
  <si>
    <t>Dział 852 - Pomoc społeczna</t>
  </si>
  <si>
    <t>Dom Pomocy Społecznej dla Dzieci i Młodzieży Niepełnosporawnej ul. Sienkiewicza prowadzony przez Zgromadzenie SS. Służebniczek</t>
  </si>
  <si>
    <t xml:space="preserve">I . Dotacje podmiotowe </t>
  </si>
  <si>
    <t>-  na zadania o których mowa w ustawie o systemie oświaty</t>
  </si>
  <si>
    <t>II . Dotacje celowe związane z realizacja zadań gminy</t>
  </si>
  <si>
    <t>-  na zadania o których mowa w ustawie o działalnosci pożytku publicznego i o wolontariacie</t>
  </si>
  <si>
    <t xml:space="preserve"> -  na zadania o których mowa w ustawie o pomocy społecznej</t>
  </si>
  <si>
    <t>Nazwa zadania</t>
  </si>
  <si>
    <t>Dział 851 - Ochrona zdrowia</t>
  </si>
  <si>
    <t>Dział 926 - Kultura fizyczna i sport</t>
  </si>
  <si>
    <t>Upowszechnianie kultury fizycznej i sportu</t>
  </si>
  <si>
    <t>Krajoznawstwo oraz wypoczynek dzieci i młodzieży (Turystyka)</t>
  </si>
  <si>
    <t>Dział 630 - Turystyka</t>
  </si>
  <si>
    <t>Kultura tj. wspieranie uczestnictwa młodzieży w działalności kulturalnej</t>
  </si>
  <si>
    <t xml:space="preserve">Rozwój społeczeństwa obywatelskiego i demokracji lokalnej oraz kreowanie postaw patriotycznych tj. podtrzymywanie tradycji narodowej, pielęgnowanie polskości oraz rozwój świadomości narodowej, obywatelskiej  i kulturalnej </t>
  </si>
  <si>
    <t>-  pozostałe dotacje celowe</t>
  </si>
  <si>
    <t>Dotacje wynikające z ustawy o sporcie kwalifikowanym</t>
  </si>
  <si>
    <t>Dotacje celowe na fundusz Rozwoju Rodzinnych Ogrodów Działkowych na zagospodarowanie i modernizację infrastruktury w rodzinnych ogrodach działkowych na terenie miasta Tarnobrzeg</t>
  </si>
  <si>
    <t>Dział 900 - Gospodarka komunalna i ochrona środowiska</t>
  </si>
  <si>
    <t>Dotacje wynikające z ustawy o rehabilitacji zawodowej i społecznej oraz zatrudnieniu osób niepełnosprawnych na dofinansowanie kosztów działalności WTZ</t>
  </si>
  <si>
    <t>Dział 921 - Kultura i ochrona dziedzictwa narodowego</t>
  </si>
  <si>
    <t>Dział 853 - Pozostałe zadania w zakresie polityki społecznej</t>
  </si>
  <si>
    <t>Dotacje podmiotowe i celowe udzielone z budżetu gminy dla jednostek spoza sektora finansów publicznych</t>
  </si>
  <si>
    <t>Współpraca z organizacjami pozarządowymi mającymi na celu rozwiązywanie problemów narkomanii</t>
  </si>
  <si>
    <t xml:space="preserve">Pomoc w prowadzeniu świetlic socjoterapeutycznych </t>
  </si>
  <si>
    <t>Organizacja akcji „Lato w mieście”</t>
  </si>
  <si>
    <t>Dofinansowanie kolonii i obozów organizowanych przez organizacje pozarządowe</t>
  </si>
  <si>
    <t>Pozalekcyjne zajęcia sportowe</t>
  </si>
  <si>
    <t>Współpraca z organizacjami pozarządowymi mającymi na celu propagowanie trzeźwego życia</t>
  </si>
  <si>
    <t>Pomoc rodzinom i osobom w trudnej sytuacji życiowej oraz wyrównywanie szans tych rodzin i osób</t>
  </si>
  <si>
    <t>Niepubliczne Przedszkole "Ochronka Św.Józefa"</t>
  </si>
  <si>
    <t>Dział 010 - Rolnictwo i łowiectwo</t>
  </si>
  <si>
    <t>01030</t>
  </si>
  <si>
    <t xml:space="preserve"> -  na zadania o których mowa w ustawie o Izbach Rolniczych</t>
  </si>
  <si>
    <t>Podkarpacka izba Rolnicza w Boguchwale</t>
  </si>
  <si>
    <t>Załącznik  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</si>
</sst>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\ _z_ł_-;\-* #,##0\ _z_ł_-;_-* &quot;-&quot;??\ _z_ł_-;_-@_-"/>
    <numFmt numFmtId="177" formatCode="[$-415]d\ mmmm\ yyyy"/>
  </numFmts>
  <fonts count="4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1" fontId="7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41" fontId="8" fillId="33" borderId="1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1" fontId="5" fillId="33" borderId="10" xfId="0" applyNumberFormat="1" applyFont="1" applyFill="1" applyBorder="1" applyAlignment="1">
      <alignment vertical="center"/>
    </xf>
    <xf numFmtId="41" fontId="7" fillId="33" borderId="10" xfId="0" applyNumberFormat="1" applyFont="1" applyFill="1" applyBorder="1" applyAlignment="1">
      <alignment horizontal="center" vertical="center"/>
    </xf>
    <xf numFmtId="16" fontId="8" fillId="33" borderId="10" xfId="0" applyNumberFormat="1" applyFont="1" applyFill="1" applyBorder="1" applyAlignment="1">
      <alignment horizontal="center" vertical="center"/>
    </xf>
    <xf numFmtId="16" fontId="5" fillId="33" borderId="10" xfId="0" applyNumberFormat="1" applyFont="1" applyFill="1" applyBorder="1" applyAlignment="1">
      <alignment horizontal="center" vertical="center"/>
    </xf>
    <xf numFmtId="16" fontId="9" fillId="33" borderId="1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41" fontId="5" fillId="33" borderId="15" xfId="0" applyNumberFormat="1" applyFont="1" applyFill="1" applyBorder="1" applyAlignment="1">
      <alignment horizontal="center" vertical="center"/>
    </xf>
    <xf numFmtId="41" fontId="7" fillId="33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7" fillId="3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76" fontId="13" fillId="0" borderId="23" xfId="42" applyNumberFormat="1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1" fontId="7" fillId="33" borderId="12" xfId="0" applyNumberFormat="1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6" fillId="34" borderId="25" xfId="0" applyFont="1" applyFill="1" applyBorder="1" applyAlignment="1">
      <alignment vertical="center"/>
    </xf>
    <xf numFmtId="0" fontId="6" fillId="34" borderId="26" xfId="0" applyFont="1" applyFill="1" applyBorder="1" applyAlignment="1">
      <alignment vertical="center"/>
    </xf>
    <xf numFmtId="41" fontId="6" fillId="34" borderId="27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41" fontId="7" fillId="33" borderId="30" xfId="0" applyNumberFormat="1" applyFont="1" applyFill="1" applyBorder="1" applyAlignment="1">
      <alignment vertical="center"/>
    </xf>
    <xf numFmtId="0" fontId="7" fillId="33" borderId="31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3" borderId="33" xfId="0" applyFont="1" applyFill="1" applyBorder="1" applyAlignment="1">
      <alignment vertical="center" wrapText="1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41" fontId="7" fillId="33" borderId="33" xfId="0" applyNumberFormat="1" applyFont="1" applyFill="1" applyBorder="1" applyAlignment="1">
      <alignment vertical="center"/>
    </xf>
    <xf numFmtId="41" fontId="7" fillId="33" borderId="34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1" fillId="34" borderId="24" xfId="0" applyFont="1" applyFill="1" applyBorder="1" applyAlignment="1">
      <alignment/>
    </xf>
    <xf numFmtId="0" fontId="11" fillId="34" borderId="37" xfId="0" applyFont="1" applyFill="1" applyBorder="1" applyAlignment="1">
      <alignment/>
    </xf>
    <xf numFmtId="0" fontId="6" fillId="34" borderId="26" xfId="0" applyFont="1" applyFill="1" applyBorder="1" applyAlignment="1">
      <alignment wrapText="1"/>
    </xf>
    <xf numFmtId="0" fontId="12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41" fontId="6" fillId="34" borderId="26" xfId="0" applyNumberFormat="1" applyFont="1" applyFill="1" applyBorder="1" applyAlignment="1">
      <alignment horizontal="center" vertical="center"/>
    </xf>
    <xf numFmtId="41" fontId="6" fillId="34" borderId="38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41" fontId="5" fillId="33" borderId="11" xfId="0" applyNumberFormat="1" applyFont="1" applyFill="1" applyBorder="1" applyAlignment="1">
      <alignment horizontal="center" vertical="center"/>
    </xf>
    <xf numFmtId="41" fontId="5" fillId="33" borderId="41" xfId="0" applyNumberFormat="1" applyFont="1" applyFill="1" applyBorder="1" applyAlignment="1">
      <alignment horizontal="center" vertical="center"/>
    </xf>
    <xf numFmtId="41" fontId="7" fillId="33" borderId="12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34" borderId="26" xfId="0" applyFont="1" applyFill="1" applyBorder="1" applyAlignment="1">
      <alignment vertical="center" wrapText="1"/>
    </xf>
    <xf numFmtId="0" fontId="5" fillId="0" borderId="33" xfId="0" applyFont="1" applyBorder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6" fillId="34" borderId="26" xfId="0" applyFont="1" applyFill="1" applyBorder="1" applyAlignment="1">
      <alignment horizontal="left" vertical="center" wrapText="1"/>
    </xf>
    <xf numFmtId="41" fontId="7" fillId="0" borderId="34" xfId="0" applyNumberFormat="1" applyFont="1" applyFill="1" applyBorder="1" applyAlignment="1">
      <alignment vertical="center"/>
    </xf>
    <xf numFmtId="41" fontId="0" fillId="0" borderId="0" xfId="0" applyNumberFormat="1" applyAlignment="1">
      <alignment/>
    </xf>
    <xf numFmtId="49" fontId="7" fillId="33" borderId="3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1"/>
  <sheetViews>
    <sheetView tabSelected="1" view="pageBreakPreview" zoomScale="60" zoomScalePageLayoutView="0" workbookViewId="0" topLeftCell="A85">
      <selection activeCell="N82" sqref="N82"/>
    </sheetView>
  </sheetViews>
  <sheetFormatPr defaultColWidth="9.00390625" defaultRowHeight="12.75"/>
  <cols>
    <col min="1" max="1" width="4.625" style="0" customWidth="1"/>
    <col min="2" max="2" width="5.00390625" style="0" customWidth="1"/>
    <col min="3" max="3" width="13.25390625" style="0" hidden="1" customWidth="1"/>
    <col min="4" max="4" width="49.00390625" style="0" customWidth="1"/>
    <col min="5" max="5" width="10.375" style="0" customWidth="1"/>
    <col min="6" max="6" width="14.25390625" style="0" hidden="1" customWidth="1"/>
    <col min="7" max="8" width="15.875" style="0" hidden="1" customWidth="1"/>
    <col min="9" max="9" width="17.875" style="0" hidden="1" customWidth="1"/>
    <col min="10" max="10" width="15.00390625" style="0" customWidth="1"/>
  </cols>
  <sheetData>
    <row r="1" ht="12.75">
      <c r="J1" s="2" t="s">
        <v>136</v>
      </c>
    </row>
    <row r="3" spans="2:10" ht="18.75" customHeight="1">
      <c r="B3" s="100" t="s">
        <v>123</v>
      </c>
      <c r="C3" s="100"/>
      <c r="D3" s="100"/>
      <c r="E3" s="100"/>
      <c r="F3" s="100"/>
      <c r="G3" s="100"/>
      <c r="H3" s="100"/>
      <c r="I3" s="100"/>
      <c r="J3" s="100"/>
    </row>
    <row r="4" spans="2:10" ht="18.75" customHeight="1">
      <c r="B4" s="100"/>
      <c r="C4" s="100"/>
      <c r="D4" s="100"/>
      <c r="E4" s="100"/>
      <c r="F4" s="100"/>
      <c r="G4" s="100"/>
      <c r="H4" s="100"/>
      <c r="I4" s="100"/>
      <c r="J4" s="100"/>
    </row>
    <row r="5" spans="2:10" ht="12.75" customHeight="1">
      <c r="B5" s="100"/>
      <c r="C5" s="100"/>
      <c r="D5" s="100"/>
      <c r="E5" s="100"/>
      <c r="F5" s="100"/>
      <c r="G5" s="100"/>
      <c r="H5" s="100"/>
      <c r="I5" s="100"/>
      <c r="J5" s="100"/>
    </row>
    <row r="6" spans="2:10" ht="12.75" customHeight="1">
      <c r="B6" s="100"/>
      <c r="C6" s="100"/>
      <c r="D6" s="100"/>
      <c r="E6" s="100"/>
      <c r="F6" s="100"/>
      <c r="G6" s="100"/>
      <c r="H6" s="100"/>
      <c r="I6" s="100"/>
      <c r="J6" s="100"/>
    </row>
    <row r="7" spans="2:10" ht="21" customHeight="1">
      <c r="B7" s="96" t="s">
        <v>103</v>
      </c>
      <c r="C7" s="96"/>
      <c r="D7" s="96"/>
      <c r="E7" s="96"/>
      <c r="F7" s="96"/>
      <c r="G7" s="96"/>
      <c r="H7" s="96"/>
      <c r="I7" s="96"/>
      <c r="J7" s="96"/>
    </row>
    <row r="8" spans="2:10" ht="21.75" customHeight="1">
      <c r="B8" s="95" t="s">
        <v>104</v>
      </c>
      <c r="C8" s="95"/>
      <c r="D8" s="95"/>
      <c r="E8" s="95"/>
      <c r="F8" s="95"/>
      <c r="G8" s="95"/>
      <c r="H8" s="95"/>
      <c r="I8" s="95"/>
      <c r="J8" s="95"/>
    </row>
    <row r="9" spans="2:10" ht="15.75" thickBot="1">
      <c r="B9" s="76"/>
      <c r="C9" s="76"/>
      <c r="D9" s="76"/>
      <c r="E9" s="4"/>
      <c r="J9" s="1"/>
    </row>
    <row r="10" spans="2:10" ht="47.25" customHeight="1" thickBot="1">
      <c r="B10" s="77" t="s">
        <v>0</v>
      </c>
      <c r="C10" s="31" t="s">
        <v>96</v>
      </c>
      <c r="D10" s="35" t="s">
        <v>1</v>
      </c>
      <c r="E10" s="36" t="s">
        <v>2</v>
      </c>
      <c r="F10" s="37" t="s">
        <v>3</v>
      </c>
      <c r="G10" s="38" t="s">
        <v>4</v>
      </c>
      <c r="H10" s="38" t="s">
        <v>5</v>
      </c>
      <c r="I10" s="38" t="s">
        <v>6</v>
      </c>
      <c r="J10" s="39" t="s">
        <v>97</v>
      </c>
    </row>
    <row r="11" spans="2:10" ht="16.5" thickBot="1">
      <c r="B11" s="43"/>
      <c r="C11" s="44"/>
      <c r="D11" s="45" t="s">
        <v>7</v>
      </c>
      <c r="E11" s="45"/>
      <c r="F11" s="44"/>
      <c r="G11" s="44"/>
      <c r="H11" s="44"/>
      <c r="I11" s="44"/>
      <c r="J11" s="46">
        <f>SUM(J12:J54)</f>
        <v>6870000</v>
      </c>
    </row>
    <row r="12" spans="2:10" ht="20.25" customHeight="1">
      <c r="B12" s="58">
        <v>1</v>
      </c>
      <c r="C12" s="51"/>
      <c r="D12" s="52" t="s">
        <v>8</v>
      </c>
      <c r="E12" s="93">
        <v>80101</v>
      </c>
      <c r="F12" s="53">
        <v>187</v>
      </c>
      <c r="G12" s="54" t="s">
        <v>9</v>
      </c>
      <c r="H12" s="55" t="s">
        <v>10</v>
      </c>
      <c r="I12" s="56">
        <v>4361</v>
      </c>
      <c r="J12" s="57">
        <v>1100000</v>
      </c>
    </row>
    <row r="13" spans="2:10" ht="20.25" customHeight="1">
      <c r="B13" s="21">
        <v>2</v>
      </c>
      <c r="C13" s="48"/>
      <c r="D13" s="50" t="s">
        <v>99</v>
      </c>
      <c r="E13" s="92"/>
      <c r="F13" s="40"/>
      <c r="G13" s="41"/>
      <c r="H13" s="14"/>
      <c r="I13" s="42"/>
      <c r="J13" s="49">
        <v>175000</v>
      </c>
    </row>
    <row r="14" spans="2:10" ht="19.5" customHeight="1">
      <c r="B14" s="21">
        <v>3</v>
      </c>
      <c r="C14" s="32"/>
      <c r="D14" s="25" t="s">
        <v>89</v>
      </c>
      <c r="E14" s="90">
        <v>80104</v>
      </c>
      <c r="F14" s="28"/>
      <c r="G14" s="9">
        <v>25</v>
      </c>
      <c r="H14" s="12"/>
      <c r="I14" s="15">
        <v>2463</v>
      </c>
      <c r="J14" s="22">
        <v>60000</v>
      </c>
    </row>
    <row r="15" spans="2:10" ht="20.25" customHeight="1">
      <c r="B15" s="21">
        <v>4</v>
      </c>
      <c r="C15" s="33"/>
      <c r="D15" s="25" t="s">
        <v>11</v>
      </c>
      <c r="E15" s="98"/>
      <c r="F15" s="27">
        <v>18</v>
      </c>
      <c r="G15" s="9">
        <v>20</v>
      </c>
      <c r="H15" s="12"/>
      <c r="I15" s="15">
        <v>2309</v>
      </c>
      <c r="J15" s="22">
        <v>45000</v>
      </c>
    </row>
    <row r="16" spans="2:10" ht="20.25" customHeight="1">
      <c r="B16" s="21">
        <v>5</v>
      </c>
      <c r="C16" s="33"/>
      <c r="D16" s="25" t="s">
        <v>12</v>
      </c>
      <c r="E16" s="98"/>
      <c r="F16" s="27">
        <v>19</v>
      </c>
      <c r="G16" s="9">
        <v>19</v>
      </c>
      <c r="H16" s="12"/>
      <c r="I16" s="15">
        <v>2309</v>
      </c>
      <c r="J16" s="22">
        <v>43000</v>
      </c>
    </row>
    <row r="17" spans="2:10" ht="19.5" customHeight="1">
      <c r="B17" s="21">
        <v>6</v>
      </c>
      <c r="C17" s="33"/>
      <c r="D17" s="26" t="s">
        <v>131</v>
      </c>
      <c r="E17" s="99"/>
      <c r="F17" s="27">
        <v>70</v>
      </c>
      <c r="G17" s="9" t="s">
        <v>13</v>
      </c>
      <c r="H17" s="12"/>
      <c r="I17" s="15">
        <v>3464</v>
      </c>
      <c r="J17" s="22">
        <v>232000</v>
      </c>
    </row>
    <row r="18" spans="2:10" ht="20.25" customHeight="1">
      <c r="B18" s="21">
        <v>7</v>
      </c>
      <c r="C18" s="33"/>
      <c r="D18" s="26" t="s">
        <v>14</v>
      </c>
      <c r="E18" s="90">
        <v>80110</v>
      </c>
      <c r="F18" s="27">
        <v>67</v>
      </c>
      <c r="G18" s="9" t="s">
        <v>15</v>
      </c>
      <c r="H18" s="9" t="s">
        <v>16</v>
      </c>
      <c r="I18" s="15">
        <v>4535</v>
      </c>
      <c r="J18" s="22">
        <v>370000</v>
      </c>
    </row>
    <row r="19" spans="2:10" ht="19.5" customHeight="1">
      <c r="B19" s="21">
        <v>8</v>
      </c>
      <c r="C19" s="33"/>
      <c r="D19" s="26" t="s">
        <v>17</v>
      </c>
      <c r="E19" s="91"/>
      <c r="F19" s="27">
        <v>88</v>
      </c>
      <c r="G19" s="9" t="s">
        <v>18</v>
      </c>
      <c r="H19" s="9" t="s">
        <v>19</v>
      </c>
      <c r="I19" s="15">
        <v>4535</v>
      </c>
      <c r="J19" s="22">
        <v>440000</v>
      </c>
    </row>
    <row r="20" spans="2:10" ht="19.5" customHeight="1">
      <c r="B20" s="21">
        <v>9</v>
      </c>
      <c r="C20" s="33"/>
      <c r="D20" s="26" t="s">
        <v>98</v>
      </c>
      <c r="E20" s="92"/>
      <c r="F20" s="27"/>
      <c r="G20" s="9"/>
      <c r="H20" s="9"/>
      <c r="I20" s="15"/>
      <c r="J20" s="22">
        <v>330000</v>
      </c>
    </row>
    <row r="21" spans="2:10" ht="20.25" customHeight="1">
      <c r="B21" s="21">
        <v>10</v>
      </c>
      <c r="C21" s="33" t="s">
        <v>20</v>
      </c>
      <c r="D21" s="26" t="s">
        <v>90</v>
      </c>
      <c r="E21" s="90">
        <v>80120</v>
      </c>
      <c r="F21" s="27">
        <v>192</v>
      </c>
      <c r="G21" s="9" t="s">
        <v>21</v>
      </c>
      <c r="H21" s="9" t="s">
        <v>22</v>
      </c>
      <c r="I21" s="15">
        <v>4710</v>
      </c>
      <c r="J21" s="23">
        <v>970000</v>
      </c>
    </row>
    <row r="22" spans="2:10" ht="19.5" customHeight="1">
      <c r="B22" s="21">
        <v>11</v>
      </c>
      <c r="C22" s="33" t="s">
        <v>20</v>
      </c>
      <c r="D22" s="26" t="s">
        <v>23</v>
      </c>
      <c r="E22" s="91"/>
      <c r="F22" s="27">
        <v>42</v>
      </c>
      <c r="G22" s="9" t="s">
        <v>24</v>
      </c>
      <c r="H22" s="9">
        <v>0</v>
      </c>
      <c r="I22" s="15">
        <v>4710</v>
      </c>
      <c r="J22" s="23">
        <v>235000</v>
      </c>
    </row>
    <row r="23" spans="2:10" ht="20.25" customHeight="1">
      <c r="B23" s="21">
        <v>12</v>
      </c>
      <c r="C23" s="33" t="s">
        <v>25</v>
      </c>
      <c r="D23" s="26" t="s">
        <v>91</v>
      </c>
      <c r="E23" s="91"/>
      <c r="F23" s="27">
        <v>61</v>
      </c>
      <c r="G23" s="9">
        <v>70</v>
      </c>
      <c r="H23" s="12"/>
      <c r="I23" s="13"/>
      <c r="J23" s="23">
        <v>115000</v>
      </c>
    </row>
    <row r="24" spans="2:10" ht="20.25" customHeight="1">
      <c r="B24" s="21">
        <v>13</v>
      </c>
      <c r="C24" s="33" t="s">
        <v>26</v>
      </c>
      <c r="D24" s="26" t="s">
        <v>92</v>
      </c>
      <c r="E24" s="91"/>
      <c r="F24" s="27">
        <v>46</v>
      </c>
      <c r="G24" s="9">
        <v>65</v>
      </c>
      <c r="H24" s="12"/>
      <c r="I24" s="13">
        <v>1865</v>
      </c>
      <c r="J24" s="23">
        <v>90000</v>
      </c>
    </row>
    <row r="25" spans="2:10" ht="20.25" customHeight="1">
      <c r="B25" s="21">
        <v>14</v>
      </c>
      <c r="C25" s="33" t="s">
        <v>25</v>
      </c>
      <c r="D25" s="26" t="s">
        <v>93</v>
      </c>
      <c r="E25" s="91"/>
      <c r="F25" s="27">
        <v>254</v>
      </c>
      <c r="G25" s="9" t="s">
        <v>27</v>
      </c>
      <c r="H25" s="12"/>
      <c r="I25" s="13">
        <v>1865</v>
      </c>
      <c r="J25" s="23">
        <v>460000</v>
      </c>
    </row>
    <row r="26" spans="2:10" ht="20.25" customHeight="1">
      <c r="B26" s="21">
        <v>15</v>
      </c>
      <c r="C26" s="33" t="s">
        <v>25</v>
      </c>
      <c r="D26" s="26" t="s">
        <v>94</v>
      </c>
      <c r="E26" s="92"/>
      <c r="F26" s="27">
        <v>156</v>
      </c>
      <c r="G26" s="9" t="s">
        <v>28</v>
      </c>
      <c r="H26" s="12"/>
      <c r="I26" s="13">
        <v>1865</v>
      </c>
      <c r="J26" s="23">
        <v>280000</v>
      </c>
    </row>
    <row r="27" spans="2:10" ht="20.25" customHeight="1">
      <c r="B27" s="21">
        <v>16</v>
      </c>
      <c r="C27" s="34" t="s">
        <v>29</v>
      </c>
      <c r="D27" s="26" t="s">
        <v>30</v>
      </c>
      <c r="E27" s="90">
        <v>80130</v>
      </c>
      <c r="F27" s="27">
        <v>45</v>
      </c>
      <c r="G27" s="9" t="s">
        <v>31</v>
      </c>
      <c r="H27" s="12"/>
      <c r="I27" s="13">
        <v>1372</v>
      </c>
      <c r="J27" s="23">
        <v>60000</v>
      </c>
    </row>
    <row r="28" spans="2:10" ht="20.25" customHeight="1">
      <c r="B28" s="21">
        <v>17</v>
      </c>
      <c r="C28" s="33" t="s">
        <v>32</v>
      </c>
      <c r="D28" s="26" t="s">
        <v>33</v>
      </c>
      <c r="E28" s="91"/>
      <c r="F28" s="27">
        <v>19</v>
      </c>
      <c r="G28" s="9" t="s">
        <v>34</v>
      </c>
      <c r="H28" s="12"/>
      <c r="I28" s="13">
        <v>640</v>
      </c>
      <c r="J28" s="23">
        <v>30000</v>
      </c>
    </row>
    <row r="29" spans="2:10" ht="20.25" customHeight="1">
      <c r="B29" s="21">
        <v>18</v>
      </c>
      <c r="C29" s="33" t="s">
        <v>32</v>
      </c>
      <c r="D29" s="26" t="s">
        <v>35</v>
      </c>
      <c r="E29" s="91"/>
      <c r="F29" s="27">
        <v>23</v>
      </c>
      <c r="G29" s="9" t="s">
        <v>36</v>
      </c>
      <c r="H29" s="12"/>
      <c r="I29" s="13">
        <v>640</v>
      </c>
      <c r="J29" s="23">
        <v>30000</v>
      </c>
    </row>
    <row r="30" spans="2:10" ht="20.25" customHeight="1">
      <c r="B30" s="21">
        <v>19</v>
      </c>
      <c r="C30" s="33" t="s">
        <v>32</v>
      </c>
      <c r="D30" s="26" t="s">
        <v>37</v>
      </c>
      <c r="E30" s="91"/>
      <c r="F30" s="27">
        <v>16</v>
      </c>
      <c r="G30" s="17" t="s">
        <v>38</v>
      </c>
      <c r="H30" s="12"/>
      <c r="I30" s="13">
        <v>640</v>
      </c>
      <c r="J30" s="23">
        <v>18000</v>
      </c>
    </row>
    <row r="31" spans="2:10" ht="20.25" customHeight="1">
      <c r="B31" s="21">
        <v>20</v>
      </c>
      <c r="C31" s="33" t="s">
        <v>32</v>
      </c>
      <c r="D31" s="26" t="s">
        <v>39</v>
      </c>
      <c r="E31" s="91"/>
      <c r="F31" s="27">
        <v>33</v>
      </c>
      <c r="G31" s="9" t="s">
        <v>40</v>
      </c>
      <c r="H31" s="12"/>
      <c r="I31" s="13">
        <v>640</v>
      </c>
      <c r="J31" s="23">
        <v>48000</v>
      </c>
    </row>
    <row r="32" spans="2:10" ht="30.75" customHeight="1">
      <c r="B32" s="21">
        <v>21</v>
      </c>
      <c r="C32" s="33" t="s">
        <v>32</v>
      </c>
      <c r="D32" s="26" t="s">
        <v>41</v>
      </c>
      <c r="E32" s="91"/>
      <c r="F32" s="27">
        <v>74</v>
      </c>
      <c r="G32" s="9" t="s">
        <v>42</v>
      </c>
      <c r="H32" s="12"/>
      <c r="I32" s="13"/>
      <c r="J32" s="23">
        <v>90000</v>
      </c>
    </row>
    <row r="33" spans="2:10" ht="31.5">
      <c r="B33" s="21">
        <v>22</v>
      </c>
      <c r="C33" s="33" t="s">
        <v>32</v>
      </c>
      <c r="D33" s="26" t="s">
        <v>43</v>
      </c>
      <c r="E33" s="91"/>
      <c r="F33" s="27">
        <v>31</v>
      </c>
      <c r="G33" s="9" t="s">
        <v>44</v>
      </c>
      <c r="H33" s="12"/>
      <c r="I33" s="13">
        <v>640</v>
      </c>
      <c r="J33" s="23">
        <v>42000</v>
      </c>
    </row>
    <row r="34" spans="2:10" ht="20.25" customHeight="1">
      <c r="B34" s="21">
        <v>23</v>
      </c>
      <c r="C34" s="33" t="s">
        <v>25</v>
      </c>
      <c r="D34" s="26" t="s">
        <v>45</v>
      </c>
      <c r="E34" s="91"/>
      <c r="F34" s="27">
        <v>50</v>
      </c>
      <c r="G34" s="9">
        <v>70</v>
      </c>
      <c r="H34" s="12"/>
      <c r="I34" s="11">
        <v>1335</v>
      </c>
      <c r="J34" s="23">
        <v>70000</v>
      </c>
    </row>
    <row r="35" spans="2:10" ht="20.25" customHeight="1">
      <c r="B35" s="21">
        <v>24</v>
      </c>
      <c r="C35" s="33" t="s">
        <v>25</v>
      </c>
      <c r="D35" s="26" t="s">
        <v>46</v>
      </c>
      <c r="E35" s="91"/>
      <c r="F35" s="27">
        <v>45</v>
      </c>
      <c r="G35" s="9">
        <v>60</v>
      </c>
      <c r="H35" s="12"/>
      <c r="I35" s="13">
        <v>640</v>
      </c>
      <c r="J35" s="23">
        <v>54000</v>
      </c>
    </row>
    <row r="36" spans="2:10" ht="20.25" customHeight="1">
      <c r="B36" s="21">
        <v>25</v>
      </c>
      <c r="C36" s="33" t="s">
        <v>25</v>
      </c>
      <c r="D36" s="26" t="s">
        <v>47</v>
      </c>
      <c r="E36" s="91"/>
      <c r="F36" s="27" t="s">
        <v>48</v>
      </c>
      <c r="G36" s="9">
        <v>65</v>
      </c>
      <c r="H36" s="12"/>
      <c r="I36" s="13">
        <v>640</v>
      </c>
      <c r="J36" s="23">
        <v>60000</v>
      </c>
    </row>
    <row r="37" spans="2:10" ht="20.25" customHeight="1">
      <c r="B37" s="21">
        <v>26</v>
      </c>
      <c r="C37" s="33" t="s">
        <v>32</v>
      </c>
      <c r="D37" s="26" t="s">
        <v>49</v>
      </c>
      <c r="E37" s="91"/>
      <c r="F37" s="27">
        <v>8</v>
      </c>
      <c r="G37" s="9">
        <v>35</v>
      </c>
      <c r="H37" s="12"/>
      <c r="I37" s="11">
        <v>1335</v>
      </c>
      <c r="J37" s="23">
        <v>15000</v>
      </c>
    </row>
    <row r="38" spans="2:10" ht="20.25" customHeight="1">
      <c r="B38" s="21">
        <v>27</v>
      </c>
      <c r="C38" s="33" t="s">
        <v>50</v>
      </c>
      <c r="D38" s="26" t="s">
        <v>51</v>
      </c>
      <c r="E38" s="91"/>
      <c r="F38" s="27">
        <v>107</v>
      </c>
      <c r="G38" s="9" t="s">
        <v>52</v>
      </c>
      <c r="H38" s="12"/>
      <c r="I38" s="13">
        <v>1372</v>
      </c>
      <c r="J38" s="23">
        <v>84000</v>
      </c>
    </row>
    <row r="39" spans="2:10" ht="20.25" customHeight="1">
      <c r="B39" s="21">
        <v>28</v>
      </c>
      <c r="C39" s="33" t="s">
        <v>25</v>
      </c>
      <c r="D39" s="26" t="s">
        <v>53</v>
      </c>
      <c r="E39" s="91"/>
      <c r="F39" s="27">
        <v>113</v>
      </c>
      <c r="G39" s="9" t="s">
        <v>54</v>
      </c>
      <c r="H39" s="12"/>
      <c r="I39" s="11">
        <v>1335</v>
      </c>
      <c r="J39" s="23">
        <v>160000</v>
      </c>
    </row>
    <row r="40" spans="2:10" ht="20.25" customHeight="1">
      <c r="B40" s="21">
        <v>29</v>
      </c>
      <c r="C40" s="33" t="s">
        <v>25</v>
      </c>
      <c r="D40" s="26" t="s">
        <v>55</v>
      </c>
      <c r="E40" s="91"/>
      <c r="F40" s="29">
        <v>62</v>
      </c>
      <c r="G40" s="10" t="s">
        <v>56</v>
      </c>
      <c r="H40" s="12"/>
      <c r="I40" s="11">
        <v>1335</v>
      </c>
      <c r="J40" s="23">
        <v>87000</v>
      </c>
    </row>
    <row r="41" spans="2:10" ht="20.25" customHeight="1">
      <c r="B41" s="21">
        <v>30</v>
      </c>
      <c r="C41" s="33" t="s">
        <v>25</v>
      </c>
      <c r="D41" s="26" t="s">
        <v>57</v>
      </c>
      <c r="E41" s="91"/>
      <c r="F41" s="27">
        <v>120</v>
      </c>
      <c r="G41" s="9" t="s">
        <v>58</v>
      </c>
      <c r="H41" s="12"/>
      <c r="I41" s="13">
        <v>640</v>
      </c>
      <c r="J41" s="23">
        <v>144000</v>
      </c>
    </row>
    <row r="42" spans="2:10" ht="20.25" customHeight="1">
      <c r="B42" s="21">
        <v>31</v>
      </c>
      <c r="C42" s="33" t="s">
        <v>25</v>
      </c>
      <c r="D42" s="26" t="s">
        <v>59</v>
      </c>
      <c r="E42" s="91"/>
      <c r="F42" s="27">
        <v>30</v>
      </c>
      <c r="G42" s="9" t="s">
        <v>60</v>
      </c>
      <c r="H42" s="12"/>
      <c r="I42" s="13">
        <v>640</v>
      </c>
      <c r="J42" s="23">
        <v>36000</v>
      </c>
    </row>
    <row r="43" spans="2:10" ht="20.25" customHeight="1">
      <c r="B43" s="21">
        <v>32</v>
      </c>
      <c r="C43" s="33" t="s">
        <v>25</v>
      </c>
      <c r="D43" s="26" t="s">
        <v>61</v>
      </c>
      <c r="E43" s="91"/>
      <c r="F43" s="27">
        <v>82</v>
      </c>
      <c r="G43" s="9" t="s">
        <v>62</v>
      </c>
      <c r="H43" s="12"/>
      <c r="I43" s="13">
        <v>640</v>
      </c>
      <c r="J43" s="23">
        <v>84000</v>
      </c>
    </row>
    <row r="44" spans="2:10" ht="20.25" customHeight="1">
      <c r="B44" s="21">
        <v>33</v>
      </c>
      <c r="C44" s="33" t="s">
        <v>25</v>
      </c>
      <c r="D44" s="26" t="s">
        <v>95</v>
      </c>
      <c r="E44" s="91"/>
      <c r="F44" s="27">
        <v>72</v>
      </c>
      <c r="G44" s="9" t="s">
        <v>63</v>
      </c>
      <c r="H44" s="12"/>
      <c r="I44" s="13">
        <v>640</v>
      </c>
      <c r="J44" s="23">
        <v>84000</v>
      </c>
    </row>
    <row r="45" spans="2:10" ht="20.25" customHeight="1">
      <c r="B45" s="21">
        <v>34</v>
      </c>
      <c r="C45" s="33" t="s">
        <v>25</v>
      </c>
      <c r="D45" s="26" t="s">
        <v>64</v>
      </c>
      <c r="E45" s="91"/>
      <c r="F45" s="27">
        <v>53</v>
      </c>
      <c r="G45" s="9" t="s">
        <v>65</v>
      </c>
      <c r="H45" s="12"/>
      <c r="I45" s="13">
        <v>640</v>
      </c>
      <c r="J45" s="23">
        <v>60000</v>
      </c>
    </row>
    <row r="46" spans="2:10" ht="20.25" customHeight="1">
      <c r="B46" s="21">
        <v>35</v>
      </c>
      <c r="C46" s="33" t="s">
        <v>25</v>
      </c>
      <c r="D46" s="26" t="s">
        <v>66</v>
      </c>
      <c r="E46" s="91"/>
      <c r="F46" s="27">
        <v>94</v>
      </c>
      <c r="G46" s="9" t="s">
        <v>67</v>
      </c>
      <c r="H46" s="12"/>
      <c r="I46" s="11">
        <v>1335</v>
      </c>
      <c r="J46" s="23">
        <v>145000</v>
      </c>
    </row>
    <row r="47" spans="2:10" ht="20.25" customHeight="1">
      <c r="B47" s="21">
        <v>36</v>
      </c>
      <c r="C47" s="33" t="s">
        <v>68</v>
      </c>
      <c r="D47" s="26" t="s">
        <v>69</v>
      </c>
      <c r="E47" s="91"/>
      <c r="F47" s="27">
        <v>17</v>
      </c>
      <c r="G47" s="18" t="s">
        <v>70</v>
      </c>
      <c r="H47" s="12"/>
      <c r="I47" s="15">
        <v>5451</v>
      </c>
      <c r="J47" s="22">
        <v>110000</v>
      </c>
    </row>
    <row r="48" spans="2:10" ht="20.25" customHeight="1">
      <c r="B48" s="21">
        <v>37</v>
      </c>
      <c r="C48" s="33" t="s">
        <v>32</v>
      </c>
      <c r="D48" s="26" t="s">
        <v>71</v>
      </c>
      <c r="E48" s="91"/>
      <c r="F48" s="27">
        <v>22</v>
      </c>
      <c r="G48" s="18" t="s">
        <v>72</v>
      </c>
      <c r="H48" s="12"/>
      <c r="I48" s="13"/>
      <c r="J48" s="23">
        <v>63000</v>
      </c>
    </row>
    <row r="49" spans="2:10" ht="20.25" customHeight="1">
      <c r="B49" s="21">
        <v>38</v>
      </c>
      <c r="C49" s="33" t="s">
        <v>32</v>
      </c>
      <c r="D49" s="26" t="s">
        <v>73</v>
      </c>
      <c r="E49" s="91"/>
      <c r="F49" s="27">
        <v>23</v>
      </c>
      <c r="G49" s="18" t="s">
        <v>74</v>
      </c>
      <c r="H49" s="12"/>
      <c r="I49" s="13"/>
      <c r="J49" s="23">
        <v>36000</v>
      </c>
    </row>
    <row r="50" spans="2:10" ht="20.25" customHeight="1">
      <c r="B50" s="21">
        <v>39</v>
      </c>
      <c r="C50" s="33" t="s">
        <v>32</v>
      </c>
      <c r="D50" s="26" t="s">
        <v>75</v>
      </c>
      <c r="E50" s="91"/>
      <c r="F50" s="27">
        <v>24</v>
      </c>
      <c r="G50" s="18" t="s">
        <v>76</v>
      </c>
      <c r="H50" s="12"/>
      <c r="I50" s="13"/>
      <c r="J50" s="23">
        <v>30000</v>
      </c>
    </row>
    <row r="51" spans="2:10" ht="20.25" customHeight="1">
      <c r="B51" s="21">
        <v>40</v>
      </c>
      <c r="C51" s="33" t="s">
        <v>32</v>
      </c>
      <c r="D51" s="26" t="s">
        <v>77</v>
      </c>
      <c r="E51" s="91"/>
      <c r="F51" s="30">
        <v>0</v>
      </c>
      <c r="G51" s="19" t="s">
        <v>78</v>
      </c>
      <c r="H51" s="12"/>
      <c r="I51" s="11">
        <v>1335</v>
      </c>
      <c r="J51" s="23">
        <v>20000</v>
      </c>
    </row>
    <row r="52" spans="2:10" ht="20.25" customHeight="1">
      <c r="B52" s="21">
        <v>41</v>
      </c>
      <c r="C52" s="33" t="s">
        <v>32</v>
      </c>
      <c r="D52" s="26" t="s">
        <v>79</v>
      </c>
      <c r="E52" s="91"/>
      <c r="F52" s="29">
        <v>42</v>
      </c>
      <c r="G52" s="10">
        <v>45</v>
      </c>
      <c r="H52" s="12"/>
      <c r="I52" s="11">
        <v>1335</v>
      </c>
      <c r="J52" s="23">
        <v>56000</v>
      </c>
    </row>
    <row r="53" spans="2:10" ht="20.25" customHeight="1">
      <c r="B53" s="21">
        <v>42</v>
      </c>
      <c r="C53" s="33" t="s">
        <v>32</v>
      </c>
      <c r="D53" s="26" t="s">
        <v>80</v>
      </c>
      <c r="E53" s="91"/>
      <c r="F53" s="27">
        <v>68</v>
      </c>
      <c r="G53" s="9" t="s">
        <v>81</v>
      </c>
      <c r="H53" s="12"/>
      <c r="I53" s="13">
        <v>640</v>
      </c>
      <c r="J53" s="23">
        <v>84000</v>
      </c>
    </row>
    <row r="54" spans="2:10" ht="20.25" customHeight="1" thickBot="1">
      <c r="B54" s="21">
        <v>43</v>
      </c>
      <c r="C54" s="59"/>
      <c r="D54" s="7" t="s">
        <v>100</v>
      </c>
      <c r="E54" s="92"/>
      <c r="F54" s="27"/>
      <c r="G54" s="9"/>
      <c r="H54" s="12"/>
      <c r="I54" s="13"/>
      <c r="J54" s="23">
        <v>125000</v>
      </c>
    </row>
    <row r="55" spans="2:10" ht="15.75" customHeight="1" thickBot="1">
      <c r="B55" s="43"/>
      <c r="C55" s="44"/>
      <c r="D55" s="45" t="s">
        <v>82</v>
      </c>
      <c r="E55" s="45"/>
      <c r="F55" s="44"/>
      <c r="G55" s="44"/>
      <c r="H55" s="44"/>
      <c r="I55" s="44"/>
      <c r="J55" s="46">
        <f>J63</f>
        <v>1668000</v>
      </c>
    </row>
    <row r="56" spans="2:10" ht="16.5" thickBot="1">
      <c r="B56" s="67" t="s">
        <v>83</v>
      </c>
      <c r="C56" s="68"/>
      <c r="D56" s="69" t="s">
        <v>84</v>
      </c>
      <c r="E56" s="8">
        <v>85419</v>
      </c>
      <c r="F56" s="8"/>
      <c r="G56" s="8" t="s">
        <v>85</v>
      </c>
      <c r="H56" s="70">
        <v>40</v>
      </c>
      <c r="I56" s="71" t="s">
        <v>86</v>
      </c>
      <c r="J56" s="72">
        <v>1668000</v>
      </c>
    </row>
    <row r="57" spans="2:10" ht="16.5" thickBot="1">
      <c r="B57" s="74"/>
      <c r="C57" s="75"/>
      <c r="D57" s="62" t="s">
        <v>87</v>
      </c>
      <c r="E57" s="64"/>
      <c r="F57" s="64"/>
      <c r="G57" s="64"/>
      <c r="H57" s="64"/>
      <c r="I57" s="65"/>
      <c r="J57" s="66">
        <f>J55+J11</f>
        <v>8538000</v>
      </c>
    </row>
    <row r="58" spans="2:10" ht="15.75">
      <c r="B58" s="24"/>
      <c r="C58" s="20"/>
      <c r="D58" s="97" t="s">
        <v>88</v>
      </c>
      <c r="E58" s="14">
        <v>80101</v>
      </c>
      <c r="F58" s="14">
        <f>F12</f>
        <v>187</v>
      </c>
      <c r="G58" s="14"/>
      <c r="H58" s="14"/>
      <c r="I58" s="73"/>
      <c r="J58" s="47">
        <f>J12+J13</f>
        <v>1275000</v>
      </c>
    </row>
    <row r="59" spans="2:10" ht="15.75">
      <c r="B59" s="24"/>
      <c r="C59" s="20"/>
      <c r="D59" s="97"/>
      <c r="E59" s="10">
        <v>80104</v>
      </c>
      <c r="F59" s="10">
        <f>F15+F16+F17</f>
        <v>107</v>
      </c>
      <c r="G59" s="10"/>
      <c r="H59" s="10"/>
      <c r="I59" s="16"/>
      <c r="J59" s="23">
        <f>J14+J15+J16+J17</f>
        <v>380000</v>
      </c>
    </row>
    <row r="60" spans="2:10" ht="15.75">
      <c r="B60" s="24"/>
      <c r="C60" s="20"/>
      <c r="D60" s="97"/>
      <c r="E60" s="10">
        <v>80110</v>
      </c>
      <c r="F60" s="10">
        <f>F18+F19</f>
        <v>155</v>
      </c>
      <c r="G60" s="10"/>
      <c r="H60" s="10"/>
      <c r="I60" s="16"/>
      <c r="J60" s="23">
        <f>J18+J19+J20</f>
        <v>1140000</v>
      </c>
    </row>
    <row r="61" spans="2:10" ht="15.75">
      <c r="B61" s="24"/>
      <c r="C61" s="20"/>
      <c r="D61" s="97"/>
      <c r="E61" s="10">
        <v>80120</v>
      </c>
      <c r="F61" s="10">
        <f>F21</f>
        <v>192</v>
      </c>
      <c r="G61" s="10"/>
      <c r="H61" s="10"/>
      <c r="I61" s="16"/>
      <c r="J61" s="23">
        <f>J21+J22+J23+J24+J25+J26</f>
        <v>2150000</v>
      </c>
    </row>
    <row r="62" spans="2:10" ht="15.75">
      <c r="B62" s="24"/>
      <c r="C62" s="20"/>
      <c r="D62" s="97"/>
      <c r="E62" s="10">
        <v>80130</v>
      </c>
      <c r="F62" s="10"/>
      <c r="G62" s="10"/>
      <c r="H62" s="10"/>
      <c r="I62" s="16"/>
      <c r="J62" s="23">
        <f>J27+J28+J29+J30+J31+J32+J33+J34+J35+J36+J37+J38+J39+J40+J41+J42+J43+J44+J45+J46+J47+J48+J49+J50+J51+J52+J53+J54</f>
        <v>1925000</v>
      </c>
    </row>
    <row r="63" spans="2:10" ht="16.5" thickBot="1">
      <c r="B63" s="24"/>
      <c r="C63" s="20"/>
      <c r="D63" s="97"/>
      <c r="E63" s="10">
        <v>85419</v>
      </c>
      <c r="F63" s="10">
        <f>F56</f>
        <v>0</v>
      </c>
      <c r="G63" s="10"/>
      <c r="H63" s="10"/>
      <c r="I63" s="16"/>
      <c r="J63" s="23">
        <f>J56</f>
        <v>1668000</v>
      </c>
    </row>
    <row r="64" spans="2:10" ht="16.5" thickBot="1">
      <c r="B64" s="60"/>
      <c r="C64" s="61"/>
      <c r="D64" s="62" t="s">
        <v>87</v>
      </c>
      <c r="E64" s="63"/>
      <c r="F64" s="64"/>
      <c r="G64" s="64"/>
      <c r="H64" s="64"/>
      <c r="I64" s="65"/>
      <c r="J64" s="66">
        <f>SUM(J58:J63)</f>
        <v>8538000</v>
      </c>
    </row>
    <row r="65" spans="2:3" ht="12.75">
      <c r="B65" s="3"/>
      <c r="C65" s="3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5.75">
      <c r="B67" s="1"/>
      <c r="C67" s="1"/>
      <c r="D67" s="5"/>
      <c r="E67" s="1"/>
      <c r="F67" s="1"/>
      <c r="G67" s="1"/>
      <c r="H67" s="1"/>
      <c r="I67" s="1"/>
      <c r="J67" s="6"/>
    </row>
    <row r="68" spans="2:10" ht="16.5">
      <c r="B68" s="95" t="s">
        <v>107</v>
      </c>
      <c r="C68" s="95"/>
      <c r="D68" s="95"/>
      <c r="E68" s="95"/>
      <c r="F68" s="95"/>
      <c r="G68" s="95"/>
      <c r="H68" s="95"/>
      <c r="I68" s="95"/>
      <c r="J68" s="95"/>
    </row>
    <row r="69" ht="13.5" thickBot="1"/>
    <row r="70" spans="2:10" ht="47.25" customHeight="1" thickBot="1">
      <c r="B70" s="77" t="s">
        <v>0</v>
      </c>
      <c r="C70" s="31" t="s">
        <v>96</v>
      </c>
      <c r="D70" s="35" t="s">
        <v>1</v>
      </c>
      <c r="E70" s="36" t="s">
        <v>2</v>
      </c>
      <c r="F70" s="37" t="s">
        <v>3</v>
      </c>
      <c r="G70" s="38" t="s">
        <v>4</v>
      </c>
      <c r="H70" s="38" t="s">
        <v>5</v>
      </c>
      <c r="I70" s="38" t="s">
        <v>6</v>
      </c>
      <c r="J70" s="39" t="s">
        <v>97</v>
      </c>
    </row>
    <row r="71" spans="2:10" ht="16.5" thickBot="1">
      <c r="B71" s="43"/>
      <c r="C71" s="44"/>
      <c r="D71" s="45" t="s">
        <v>101</v>
      </c>
      <c r="E71" s="45"/>
      <c r="F71" s="44"/>
      <c r="G71" s="44"/>
      <c r="H71" s="44"/>
      <c r="I71" s="44"/>
      <c r="J71" s="46">
        <f>J72</f>
        <v>1161759</v>
      </c>
    </row>
    <row r="72" spans="2:10" ht="51.75" customHeight="1" thickBot="1">
      <c r="B72" s="58">
        <v>1</v>
      </c>
      <c r="C72" s="51"/>
      <c r="D72" s="26" t="s">
        <v>102</v>
      </c>
      <c r="E72" s="10">
        <v>85202</v>
      </c>
      <c r="F72" s="53">
        <v>187</v>
      </c>
      <c r="G72" s="54" t="s">
        <v>9</v>
      </c>
      <c r="H72" s="55" t="s">
        <v>10</v>
      </c>
      <c r="I72" s="56">
        <v>4361</v>
      </c>
      <c r="J72" s="57">
        <v>1161759</v>
      </c>
    </row>
    <row r="73" spans="2:10" ht="16.5" thickBot="1">
      <c r="B73" s="60"/>
      <c r="C73" s="61"/>
      <c r="D73" s="62" t="s">
        <v>87</v>
      </c>
      <c r="E73" s="63"/>
      <c r="F73" s="64"/>
      <c r="G73" s="64"/>
      <c r="H73" s="64"/>
      <c r="I73" s="65"/>
      <c r="J73" s="66">
        <f>J71</f>
        <v>1161759</v>
      </c>
    </row>
    <row r="75" spans="2:10" ht="16.5">
      <c r="B75" s="95" t="s">
        <v>134</v>
      </c>
      <c r="C75" s="95"/>
      <c r="D75" s="95"/>
      <c r="E75" s="95"/>
      <c r="F75" s="95"/>
      <c r="G75" s="95"/>
      <c r="H75" s="95"/>
      <c r="I75" s="95"/>
      <c r="J75" s="95"/>
    </row>
    <row r="76" ht="13.5" thickBot="1"/>
    <row r="77" spans="2:10" ht="16.5" thickBot="1">
      <c r="B77" s="43"/>
      <c r="C77" s="44"/>
      <c r="D77" s="86" t="s">
        <v>132</v>
      </c>
      <c r="E77" s="45"/>
      <c r="F77" s="44"/>
      <c r="G77" s="44"/>
      <c r="H77" s="44"/>
      <c r="I77" s="44"/>
      <c r="J77" s="46">
        <f>J78</f>
        <v>6120</v>
      </c>
    </row>
    <row r="78" spans="2:10" ht="28.5" customHeight="1" thickBot="1">
      <c r="B78" s="58">
        <v>1</v>
      </c>
      <c r="C78" s="51"/>
      <c r="D78" s="85" t="s">
        <v>135</v>
      </c>
      <c r="E78" s="89" t="s">
        <v>133</v>
      </c>
      <c r="F78" s="53">
        <v>187</v>
      </c>
      <c r="G78" s="54" t="s">
        <v>9</v>
      </c>
      <c r="H78" s="55" t="s">
        <v>10</v>
      </c>
      <c r="I78" s="56">
        <v>4361</v>
      </c>
      <c r="J78" s="57">
        <v>6120</v>
      </c>
    </row>
    <row r="79" spans="2:10" ht="16.5" thickBot="1">
      <c r="B79" s="60"/>
      <c r="C79" s="61"/>
      <c r="D79" s="62" t="s">
        <v>87</v>
      </c>
      <c r="E79" s="63"/>
      <c r="F79" s="64"/>
      <c r="G79" s="64"/>
      <c r="H79" s="64"/>
      <c r="I79" s="65"/>
      <c r="J79" s="66">
        <f>J77</f>
        <v>6120</v>
      </c>
    </row>
    <row r="82" spans="2:10" ht="35.25" customHeight="1">
      <c r="B82" s="96" t="s">
        <v>105</v>
      </c>
      <c r="C82" s="96"/>
      <c r="D82" s="96"/>
      <c r="E82" s="96"/>
      <c r="F82" s="96"/>
      <c r="G82" s="96"/>
      <c r="H82" s="96"/>
      <c r="I82" s="96"/>
      <c r="J82" s="96"/>
    </row>
    <row r="83" spans="2:10" ht="16.5" customHeight="1">
      <c r="B83" s="94" t="s">
        <v>106</v>
      </c>
      <c r="C83" s="94"/>
      <c r="D83" s="94"/>
      <c r="E83" s="94"/>
      <c r="F83" s="78"/>
      <c r="G83" s="78"/>
      <c r="H83" s="78"/>
      <c r="I83" s="78"/>
      <c r="J83" s="78"/>
    </row>
    <row r="84" spans="2:10" ht="12.75" customHeight="1">
      <c r="B84" s="94"/>
      <c r="C84" s="94"/>
      <c r="D84" s="94"/>
      <c r="E84" s="94"/>
      <c r="F84" s="78"/>
      <c r="G84" s="78"/>
      <c r="H84" s="78"/>
      <c r="I84" s="78"/>
      <c r="J84" s="78"/>
    </row>
    <row r="85" ht="13.5" thickBot="1"/>
    <row r="86" spans="2:10" ht="43.5" customHeight="1" thickBot="1">
      <c r="B86" s="77" t="s">
        <v>0</v>
      </c>
      <c r="C86" s="31" t="s">
        <v>96</v>
      </c>
      <c r="D86" s="35" t="s">
        <v>108</v>
      </c>
      <c r="E86" s="36" t="s">
        <v>2</v>
      </c>
      <c r="F86" s="37" t="s">
        <v>3</v>
      </c>
      <c r="G86" s="38" t="s">
        <v>4</v>
      </c>
      <c r="H86" s="38" t="s">
        <v>5</v>
      </c>
      <c r="I86" s="38" t="s">
        <v>6</v>
      </c>
      <c r="J86" s="39" t="s">
        <v>97</v>
      </c>
    </row>
    <row r="87" spans="2:10" ht="15.75" customHeight="1" thickBot="1">
      <c r="B87" s="43"/>
      <c r="C87" s="44"/>
      <c r="D87" s="45" t="s">
        <v>113</v>
      </c>
      <c r="E87" s="45"/>
      <c r="F87" s="44"/>
      <c r="G87" s="44"/>
      <c r="H87" s="44"/>
      <c r="I87" s="44"/>
      <c r="J87" s="46">
        <f>J88</f>
        <v>6000</v>
      </c>
    </row>
    <row r="88" spans="2:10" ht="32.25" thickBot="1">
      <c r="B88" s="58">
        <v>1</v>
      </c>
      <c r="C88" s="51"/>
      <c r="D88" s="80" t="s">
        <v>112</v>
      </c>
      <c r="E88" s="55">
        <v>63003</v>
      </c>
      <c r="F88" s="53">
        <v>187</v>
      </c>
      <c r="G88" s="54" t="s">
        <v>9</v>
      </c>
      <c r="H88" s="55" t="s">
        <v>10</v>
      </c>
      <c r="I88" s="56">
        <v>4361</v>
      </c>
      <c r="J88" s="57">
        <v>6000</v>
      </c>
    </row>
    <row r="89" spans="2:10" ht="16.5" thickBot="1">
      <c r="B89" s="43"/>
      <c r="C89" s="44"/>
      <c r="D89" s="45" t="s">
        <v>109</v>
      </c>
      <c r="E89" s="45"/>
      <c r="F89" s="44"/>
      <c r="G89" s="44"/>
      <c r="H89" s="44"/>
      <c r="I89" s="44"/>
      <c r="J89" s="46">
        <f>SUM(J90:J95)</f>
        <v>480000</v>
      </c>
    </row>
    <row r="90" spans="2:10" ht="33" customHeight="1">
      <c r="B90" s="58">
        <v>2</v>
      </c>
      <c r="C90" s="51"/>
      <c r="D90" s="52" t="s">
        <v>124</v>
      </c>
      <c r="E90" s="55">
        <v>85153</v>
      </c>
      <c r="F90" s="53">
        <v>187</v>
      </c>
      <c r="G90" s="54" t="s">
        <v>9</v>
      </c>
      <c r="H90" s="55" t="s">
        <v>10</v>
      </c>
      <c r="I90" s="56">
        <v>4361</v>
      </c>
      <c r="J90" s="57">
        <v>20000</v>
      </c>
    </row>
    <row r="91" spans="2:10" ht="15.75">
      <c r="B91" s="21">
        <v>3</v>
      </c>
      <c r="C91" s="48"/>
      <c r="D91" s="81" t="s">
        <v>125</v>
      </c>
      <c r="E91" s="90">
        <v>85154</v>
      </c>
      <c r="F91" s="40"/>
      <c r="G91" s="41"/>
      <c r="H91" s="14"/>
      <c r="I91" s="42"/>
      <c r="J91" s="49">
        <v>220000</v>
      </c>
    </row>
    <row r="92" spans="2:10" ht="15.75">
      <c r="B92" s="21">
        <v>4</v>
      </c>
      <c r="C92" s="32"/>
      <c r="D92" s="81" t="s">
        <v>126</v>
      </c>
      <c r="E92" s="91"/>
      <c r="F92" s="28"/>
      <c r="G92" s="9">
        <v>25</v>
      </c>
      <c r="H92" s="12"/>
      <c r="I92" s="15">
        <v>2463</v>
      </c>
      <c r="J92" s="22">
        <v>45000</v>
      </c>
    </row>
    <row r="93" spans="2:10" ht="30.75" customHeight="1">
      <c r="B93" s="21">
        <v>5</v>
      </c>
      <c r="C93" s="33"/>
      <c r="D93" s="82" t="s">
        <v>127</v>
      </c>
      <c r="E93" s="91"/>
      <c r="F93" s="27">
        <v>18</v>
      </c>
      <c r="G93" s="9">
        <v>20</v>
      </c>
      <c r="H93" s="12"/>
      <c r="I93" s="15">
        <v>2309</v>
      </c>
      <c r="J93" s="22">
        <v>85000</v>
      </c>
    </row>
    <row r="94" spans="2:10" ht="15.75">
      <c r="B94" s="21">
        <v>6</v>
      </c>
      <c r="C94" s="33"/>
      <c r="D94" s="81" t="s">
        <v>128</v>
      </c>
      <c r="E94" s="91"/>
      <c r="F94" s="27">
        <v>19</v>
      </c>
      <c r="G94" s="9">
        <v>19</v>
      </c>
      <c r="H94" s="12"/>
      <c r="I94" s="15">
        <v>2309</v>
      </c>
      <c r="J94" s="22">
        <v>50000</v>
      </c>
    </row>
    <row r="95" spans="2:10" ht="32.25" thickBot="1">
      <c r="B95" s="21">
        <v>7</v>
      </c>
      <c r="C95" s="33"/>
      <c r="D95" s="82" t="s">
        <v>129</v>
      </c>
      <c r="E95" s="92"/>
      <c r="F95" s="27">
        <v>70</v>
      </c>
      <c r="G95" s="9" t="s">
        <v>13</v>
      </c>
      <c r="H95" s="12"/>
      <c r="I95" s="15">
        <v>3464</v>
      </c>
      <c r="J95" s="22">
        <v>60000</v>
      </c>
    </row>
    <row r="96" spans="2:10" ht="16.5" thickBot="1">
      <c r="B96" s="43"/>
      <c r="C96" s="44"/>
      <c r="D96" s="45" t="s">
        <v>101</v>
      </c>
      <c r="E96" s="45"/>
      <c r="F96" s="44"/>
      <c r="G96" s="44"/>
      <c r="H96" s="44"/>
      <c r="I96" s="44"/>
      <c r="J96" s="46">
        <f>J97</f>
        <v>90000</v>
      </c>
    </row>
    <row r="97" spans="2:10" ht="32.25" thickBot="1">
      <c r="B97" s="21">
        <v>8</v>
      </c>
      <c r="C97" s="33"/>
      <c r="D97" s="80" t="s">
        <v>130</v>
      </c>
      <c r="E97" s="55">
        <v>85295</v>
      </c>
      <c r="F97" s="27">
        <v>88</v>
      </c>
      <c r="G97" s="9" t="s">
        <v>18</v>
      </c>
      <c r="H97" s="9" t="s">
        <v>19</v>
      </c>
      <c r="I97" s="15">
        <v>4535</v>
      </c>
      <c r="J97" s="22">
        <v>90000</v>
      </c>
    </row>
    <row r="98" spans="2:10" ht="32.25" thickBot="1">
      <c r="B98" s="43"/>
      <c r="C98" s="44"/>
      <c r="D98" s="83" t="s">
        <v>121</v>
      </c>
      <c r="E98" s="45"/>
      <c r="F98" s="44"/>
      <c r="G98" s="44"/>
      <c r="H98" s="44"/>
      <c r="I98" s="44"/>
      <c r="J98" s="46">
        <f>SUM(J99:J100)</f>
        <v>45000</v>
      </c>
    </row>
    <row r="99" spans="2:10" ht="31.5">
      <c r="B99" s="21">
        <v>9</v>
      </c>
      <c r="C99" s="32"/>
      <c r="D99" s="84" t="s">
        <v>114</v>
      </c>
      <c r="E99" s="93">
        <v>92195</v>
      </c>
      <c r="F99" s="28"/>
      <c r="G99" s="9">
        <v>25</v>
      </c>
      <c r="H99" s="12"/>
      <c r="I99" s="15">
        <v>2463</v>
      </c>
      <c r="J99" s="22">
        <v>25000</v>
      </c>
    </row>
    <row r="100" spans="2:10" ht="78" customHeight="1" thickBot="1">
      <c r="B100" s="21">
        <v>10</v>
      </c>
      <c r="C100" s="33"/>
      <c r="D100" s="82" t="s">
        <v>115</v>
      </c>
      <c r="E100" s="92"/>
      <c r="F100" s="27">
        <v>18</v>
      </c>
      <c r="G100" s="9">
        <v>20</v>
      </c>
      <c r="H100" s="12"/>
      <c r="I100" s="15">
        <v>2309</v>
      </c>
      <c r="J100" s="22">
        <v>20000</v>
      </c>
    </row>
    <row r="101" spans="2:10" ht="16.5" thickBot="1">
      <c r="B101" s="43"/>
      <c r="C101" s="44"/>
      <c r="D101" s="45" t="s">
        <v>110</v>
      </c>
      <c r="E101" s="45"/>
      <c r="F101" s="44"/>
      <c r="G101" s="44"/>
      <c r="H101" s="44"/>
      <c r="I101" s="44"/>
      <c r="J101" s="46">
        <f>J102</f>
        <v>360000</v>
      </c>
    </row>
    <row r="102" spans="2:10" ht="16.5" thickBot="1">
      <c r="B102" s="21">
        <v>11</v>
      </c>
      <c r="C102" s="32"/>
      <c r="D102" s="79" t="s">
        <v>111</v>
      </c>
      <c r="E102" s="55">
        <v>92605</v>
      </c>
      <c r="F102" s="28"/>
      <c r="G102" s="9">
        <v>25</v>
      </c>
      <c r="H102" s="12"/>
      <c r="I102" s="15">
        <v>2463</v>
      </c>
      <c r="J102" s="22">
        <v>360000</v>
      </c>
    </row>
    <row r="103" spans="2:10" ht="16.5" thickBot="1">
      <c r="B103" s="60"/>
      <c r="C103" s="61"/>
      <c r="D103" s="62" t="s">
        <v>87</v>
      </c>
      <c r="E103" s="63"/>
      <c r="F103" s="64"/>
      <c r="G103" s="64"/>
      <c r="H103" s="64"/>
      <c r="I103" s="65"/>
      <c r="J103" s="66">
        <f>J89+J96+J101+J87+J98</f>
        <v>981000</v>
      </c>
    </row>
    <row r="105" spans="2:10" ht="16.5" customHeight="1">
      <c r="B105" s="94" t="s">
        <v>116</v>
      </c>
      <c r="C105" s="94"/>
      <c r="D105" s="94"/>
      <c r="E105" s="94"/>
      <c r="F105" s="78"/>
      <c r="G105" s="78"/>
      <c r="H105" s="78"/>
      <c r="I105" s="78"/>
      <c r="J105" s="78"/>
    </row>
    <row r="106" spans="2:10" ht="12.75" customHeight="1">
      <c r="B106" s="94"/>
      <c r="C106" s="94"/>
      <c r="D106" s="94"/>
      <c r="E106" s="94"/>
      <c r="F106" s="78"/>
      <c r="G106" s="78"/>
      <c r="H106" s="78"/>
      <c r="I106" s="78"/>
      <c r="J106" s="78"/>
    </row>
    <row r="107" ht="13.5" thickBot="1"/>
    <row r="108" spans="2:10" ht="43.5" customHeight="1" thickBot="1">
      <c r="B108" s="77" t="s">
        <v>0</v>
      </c>
      <c r="C108" s="31" t="s">
        <v>96</v>
      </c>
      <c r="D108" s="35" t="s">
        <v>108</v>
      </c>
      <c r="E108" s="36" t="s">
        <v>2</v>
      </c>
      <c r="F108" s="37" t="s">
        <v>3</v>
      </c>
      <c r="G108" s="38" t="s">
        <v>4</v>
      </c>
      <c r="H108" s="38" t="s">
        <v>5</v>
      </c>
      <c r="I108" s="38" t="s">
        <v>6</v>
      </c>
      <c r="J108" s="39" t="s">
        <v>97</v>
      </c>
    </row>
    <row r="109" spans="2:10" ht="32.25" thickBot="1">
      <c r="B109" s="43"/>
      <c r="C109" s="44"/>
      <c r="D109" s="86" t="s">
        <v>122</v>
      </c>
      <c r="E109" s="45"/>
      <c r="F109" s="44"/>
      <c r="G109" s="44"/>
      <c r="H109" s="44"/>
      <c r="I109" s="44"/>
      <c r="J109" s="46">
        <f>J110</f>
        <v>180840</v>
      </c>
    </row>
    <row r="110" spans="2:10" ht="54.75" customHeight="1" thickBot="1">
      <c r="B110" s="58">
        <v>1</v>
      </c>
      <c r="C110" s="51"/>
      <c r="D110" s="85" t="s">
        <v>120</v>
      </c>
      <c r="E110" s="55">
        <v>85311</v>
      </c>
      <c r="F110" s="53">
        <v>187</v>
      </c>
      <c r="G110" s="54" t="s">
        <v>9</v>
      </c>
      <c r="H110" s="55" t="s">
        <v>10</v>
      </c>
      <c r="I110" s="56">
        <v>4361</v>
      </c>
      <c r="J110" s="57">
        <v>180840</v>
      </c>
    </row>
    <row r="111" spans="2:10" ht="32.25" thickBot="1">
      <c r="B111" s="43"/>
      <c r="C111" s="44"/>
      <c r="D111" s="86" t="s">
        <v>119</v>
      </c>
      <c r="E111" s="45"/>
      <c r="F111" s="44"/>
      <c r="G111" s="44"/>
      <c r="H111" s="44"/>
      <c r="I111" s="44"/>
      <c r="J111" s="46">
        <f>J112</f>
        <v>60000</v>
      </c>
    </row>
    <row r="112" spans="2:10" ht="63.75" thickBot="1">
      <c r="B112" s="58">
        <v>2</v>
      </c>
      <c r="C112" s="51"/>
      <c r="D112" s="80" t="s">
        <v>118</v>
      </c>
      <c r="E112" s="55">
        <v>90095</v>
      </c>
      <c r="F112" s="53">
        <v>187</v>
      </c>
      <c r="G112" s="54" t="s">
        <v>9</v>
      </c>
      <c r="H112" s="55" t="s">
        <v>10</v>
      </c>
      <c r="I112" s="56">
        <v>4361</v>
      </c>
      <c r="J112" s="87">
        <v>60000</v>
      </c>
    </row>
    <row r="113" spans="2:10" ht="18.75" customHeight="1" thickBot="1">
      <c r="B113" s="43"/>
      <c r="C113" s="44"/>
      <c r="D113" s="45" t="s">
        <v>110</v>
      </c>
      <c r="E113" s="45"/>
      <c r="F113" s="44"/>
      <c r="G113" s="44"/>
      <c r="H113" s="44"/>
      <c r="I113" s="44"/>
      <c r="J113" s="46">
        <f>J114</f>
        <v>640000</v>
      </c>
    </row>
    <row r="114" spans="2:10" ht="35.25" customHeight="1" thickBot="1">
      <c r="B114" s="21">
        <v>3</v>
      </c>
      <c r="C114" s="48"/>
      <c r="D114" s="85" t="s">
        <v>117</v>
      </c>
      <c r="E114" s="55">
        <v>92605</v>
      </c>
      <c r="F114" s="40"/>
      <c r="G114" s="41"/>
      <c r="H114" s="14"/>
      <c r="I114" s="42"/>
      <c r="J114" s="49">
        <v>640000</v>
      </c>
    </row>
    <row r="115" spans="2:10" ht="16.5" customHeight="1" thickBot="1">
      <c r="B115" s="60"/>
      <c r="C115" s="61"/>
      <c r="D115" s="62" t="s">
        <v>87</v>
      </c>
      <c r="E115" s="63"/>
      <c r="F115" s="64"/>
      <c r="G115" s="64"/>
      <c r="H115" s="64"/>
      <c r="I115" s="65"/>
      <c r="J115" s="66">
        <f>+J111+J109+J113</f>
        <v>880840</v>
      </c>
    </row>
    <row r="121" ht="12.75">
      <c r="J121" s="88"/>
    </row>
  </sheetData>
  <sheetProtection/>
  <mergeCells count="16">
    <mergeCell ref="B7:J7"/>
    <mergeCell ref="B68:J68"/>
    <mergeCell ref="D58:D63"/>
    <mergeCell ref="E14:E17"/>
    <mergeCell ref="E21:E26"/>
    <mergeCell ref="B3:J6"/>
    <mergeCell ref="E91:E95"/>
    <mergeCell ref="E99:E100"/>
    <mergeCell ref="B105:E106"/>
    <mergeCell ref="B8:J8"/>
    <mergeCell ref="B82:J82"/>
    <mergeCell ref="B83:E84"/>
    <mergeCell ref="E12:E13"/>
    <mergeCell ref="E18:E20"/>
    <mergeCell ref="E27:E54"/>
    <mergeCell ref="B75:J75"/>
  </mergeCells>
  <printOptions/>
  <pageMargins left="0.7480314960629921" right="0.7480314960629921" top="0.4330708661417323" bottom="0.4724409448818898" header="0.5118110236220472" footer="0.5118110236220472"/>
  <pageSetup horizontalDpi="600" verticalDpi="600" orientation="portrait" paperSize="9" scale="98" r:id="rId1"/>
  <rowBreaks count="2" manualBreakCount="2">
    <brk id="81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K.Walczyk</cp:lastModifiedBy>
  <cp:lastPrinted>2010-01-13T12:14:28Z</cp:lastPrinted>
  <dcterms:created xsi:type="dcterms:W3CDTF">1997-02-26T13:46:56Z</dcterms:created>
  <dcterms:modified xsi:type="dcterms:W3CDTF">2010-01-13T12:14:52Z</dcterms:modified>
  <cp:category/>
  <cp:version/>
  <cp:contentType/>
  <cp:contentStatus/>
</cp:coreProperties>
</file>